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J:\DATImov\Subaffidi\Progetti in corso\C_10-C_17-C_18-C_19  da 01-01-2024 a 31-08-2024\Procedura negoziata da 15-01-2024 a 31-08-2024\"/>
    </mc:Choice>
  </mc:AlternateContent>
  <xr:revisionPtr revIDLastSave="0" documentId="13_ncr:1_{387A6CF3-4E3A-4D04-9AF5-9C1A458D700E}" xr6:coauthVersionLast="47" xr6:coauthVersionMax="47" xr10:uidLastSave="{00000000-0000-0000-0000-000000000000}"/>
  <bookViews>
    <workbookView xWindow="-120" yWindow="-120" windowWidth="29040" windowHeight="15720" activeTab="2" xr2:uid="{5CA8CD3C-48C8-440F-AC97-5489D6CEB983}"/>
  </bookViews>
  <sheets>
    <sheet name="C 10 INV" sheetId="14" r:id="rId1"/>
    <sheet name="C 17 INV" sheetId="5" r:id="rId2"/>
    <sheet name="C 18 INV" sheetId="4" r:id="rId3"/>
    <sheet name="C 19 INV" sheetId="13" r:id="rId4"/>
  </sheets>
  <definedNames>
    <definedName name="_xlnm.Print_Area" localSheetId="0">'C 10 INV'!$A$1:$J$103</definedName>
    <definedName name="_xlnm.Print_Area" localSheetId="1">'C 17 INV'!$A$1:$J$23</definedName>
    <definedName name="_xlnm.Print_Area" localSheetId="2">'C 18 INV'!$A$1:$G$27</definedName>
    <definedName name="_xlnm.Print_Area" localSheetId="3">'C 19 INV'!$A$1:$L$40</definedName>
    <definedName name="_xlnm.Print_Titles" localSheetId="0">'C 10 INV'!$1:$3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3" l="1"/>
  <c r="G18" i="5"/>
  <c r="H98" i="14"/>
  <c r="G98" i="14"/>
  <c r="C98" i="14"/>
  <c r="B98" i="14"/>
  <c r="G25" i="4" l="1"/>
  <c r="F25" i="4"/>
  <c r="C25" i="4"/>
  <c r="B25" i="4"/>
  <c r="B27" i="4" l="1"/>
  <c r="I53" i="14"/>
  <c r="H53" i="14"/>
  <c r="G53" i="14"/>
  <c r="D53" i="14"/>
  <c r="C53" i="14"/>
  <c r="B53" i="14"/>
  <c r="L35" i="13"/>
  <c r="K35" i="13"/>
  <c r="J35" i="13"/>
  <c r="I35" i="13"/>
  <c r="E35" i="13"/>
  <c r="D35" i="13"/>
  <c r="C35" i="13"/>
  <c r="I18" i="5"/>
  <c r="H18" i="5"/>
  <c r="D18" i="5"/>
  <c r="C18" i="5"/>
  <c r="B18" i="5"/>
  <c r="B20" i="5" l="1"/>
  <c r="B100" i="14"/>
  <c r="B37" i="13"/>
  <c r="Q87" i="13"/>
  <c r="Q86" i="13" l="1"/>
  <c r="Q88" i="13" s="1"/>
  <c r="Q84" i="13" l="1"/>
  <c r="I10" i="5" l="1"/>
  <c r="I11" i="5" s="1"/>
  <c r="I12" i="5" s="1"/>
  <c r="I13" i="5" s="1"/>
  <c r="I14" i="5" s="1"/>
  <c r="I15" i="5" s="1"/>
  <c r="D9" i="5"/>
  <c r="D10" i="5" s="1"/>
  <c r="D11" i="5" s="1"/>
  <c r="D12" i="5" s="1"/>
  <c r="D13" i="5" s="1"/>
  <c r="D14" i="5" s="1"/>
</calcChain>
</file>

<file path=xl/sharedStrings.xml><?xml version="1.0" encoding="utf-8"?>
<sst xmlns="http://schemas.openxmlformats.org/spreadsheetml/2006/main" count="380" uniqueCount="170">
  <si>
    <t>Livo - Piazzetta</t>
  </si>
  <si>
    <t>Peglio - Piazza IV Novembre</t>
  </si>
  <si>
    <t>Gravedona - Frazione Traversa</t>
  </si>
  <si>
    <t>Gravedona - Frazione Trevisa</t>
  </si>
  <si>
    <t>Gravedona - Frazione S. Carlo</t>
  </si>
  <si>
    <t xml:space="preserve">Gravedona - Via Cerviano </t>
  </si>
  <si>
    <t>Dongo - Convento Frati</t>
  </si>
  <si>
    <t>Dongo - Piazza Paracchini</t>
  </si>
  <si>
    <t>Fer6</t>
  </si>
  <si>
    <t>06.57</t>
  </si>
  <si>
    <t>07.01</t>
  </si>
  <si>
    <t>07.06</t>
  </si>
  <si>
    <t>07.12</t>
  </si>
  <si>
    <t>17.37</t>
  </si>
  <si>
    <t>06.46</t>
  </si>
  <si>
    <t>06.55</t>
  </si>
  <si>
    <t>Gravedona - Via Cerviano</t>
  </si>
  <si>
    <t>06.35</t>
  </si>
  <si>
    <t>06.37</t>
  </si>
  <si>
    <t>Stazzona - Fraz. Selva - Scuole</t>
  </si>
  <si>
    <t>Germasino - Scuole</t>
  </si>
  <si>
    <t>Germasino - Via Roma 5</t>
  </si>
  <si>
    <t>Garzeno - Via Roma 14</t>
  </si>
  <si>
    <t>Garzeno - Piazza Chiesa</t>
  </si>
  <si>
    <t>07.03</t>
  </si>
  <si>
    <t>07.08</t>
  </si>
  <si>
    <t>07.17</t>
  </si>
  <si>
    <t>C_18     Dongo - Livo</t>
  </si>
  <si>
    <t>Sco5</t>
  </si>
  <si>
    <t>Scol</t>
  </si>
  <si>
    <t>Consiglio Rumo - S. S. Regina</t>
  </si>
  <si>
    <t>Gravedona - Scuole Medie</t>
  </si>
  <si>
    <t>Gravedona - Scuole Elementari</t>
  </si>
  <si>
    <t>Gravedona - Bivio Dosso Liro</t>
  </si>
  <si>
    <t>Gravedona - Dev.  Dosso Liro</t>
  </si>
  <si>
    <t>Dosso del Liro - P.zzale Chiesa</t>
  </si>
  <si>
    <t>06.48</t>
  </si>
  <si>
    <t>Circola nei giorni scolastici da Lunedì a Venerdì.</t>
  </si>
  <si>
    <t>C_18     Livo - Dongo</t>
  </si>
  <si>
    <t>06.50</t>
  </si>
  <si>
    <t>17.46</t>
  </si>
  <si>
    <t>07.13</t>
  </si>
  <si>
    <t>17.56</t>
  </si>
  <si>
    <t>C_17     Dongo - Garzeno</t>
  </si>
  <si>
    <t>170028</t>
  </si>
  <si>
    <t>c</t>
  </si>
  <si>
    <t>Dongo - Piazza Paracchini                             a)</t>
  </si>
  <si>
    <t>17.35</t>
  </si>
  <si>
    <t>17.44</t>
  </si>
  <si>
    <t>Stazzona - Via Garzeno</t>
  </si>
  <si>
    <t>17.49</t>
  </si>
  <si>
    <t>17.51</t>
  </si>
  <si>
    <t>17.55</t>
  </si>
  <si>
    <t>170031</t>
  </si>
  <si>
    <t>18.00</t>
  </si>
  <si>
    <t>18.01</t>
  </si>
  <si>
    <t>18.05</t>
  </si>
  <si>
    <t>18.06</t>
  </si>
  <si>
    <t>18.14</t>
  </si>
  <si>
    <t>18.16</t>
  </si>
  <si>
    <t>a)</t>
  </si>
  <si>
    <t>A Dongo il 1° e il 3° giovedì del mese , dalle 06.30 alle 14.00 il capolinea viene effettuato presso Convento Francescano</t>
  </si>
  <si>
    <t>Coincidenza con corsa in partenza alle 18.05 da Como</t>
  </si>
  <si>
    <t>C_10     Como - Menaggio - Colico</t>
  </si>
  <si>
    <t>IL SERVIZIO È SOSPESO IL 25 DICEMBRE E IL 1° GENNAIO/NO SERVICE ON 25TH DECEMBER AND 1ST JANUARY</t>
  </si>
  <si>
    <t>Como - Magistri Cumacini</t>
  </si>
  <si>
    <t>Como - Giovio (Camerlata)</t>
  </si>
  <si>
    <t>Como - Stazione Autolinee</t>
  </si>
  <si>
    <t>Como - Stazione S.Giovanni</t>
  </si>
  <si>
    <t xml:space="preserve">Cernobbio - Mazzini </t>
  </si>
  <si>
    <t>Moltrasio - Villa Memy - Scalette</t>
  </si>
  <si>
    <t>Laglio - Ticee ( panoramica )</t>
  </si>
  <si>
    <t>Moltrasio - Pontile</t>
  </si>
  <si>
    <t>Urio - Pontile</t>
  </si>
  <si>
    <t>Carate - Pontile</t>
  </si>
  <si>
    <t>Laglio - Piazza Riva Silvio</t>
  </si>
  <si>
    <t>Brienno - Paese</t>
  </si>
  <si>
    <t>Argegno - Piazza Roma - Pontile</t>
  </si>
  <si>
    <t>Colonno - Piazza Matteotti</t>
  </si>
  <si>
    <t>Sala Comacina - San Rocco</t>
  </si>
  <si>
    <t>Ossuccio - Isola Comacina</t>
  </si>
  <si>
    <t>Lenno - Chiesa</t>
  </si>
  <si>
    <t>Azzano - Bivio per Mezzegra</t>
  </si>
  <si>
    <t>07.45</t>
  </si>
  <si>
    <t>Tremezzo - P.zza Trieste - Pontile</t>
  </si>
  <si>
    <t>Cadenabbia - Majolica</t>
  </si>
  <si>
    <t>Menaggio - Istituto Vanoni</t>
  </si>
  <si>
    <t>Menaggio - Piazza Roma</t>
  </si>
  <si>
    <t>Nobiallo - Via Diaz 11</t>
  </si>
  <si>
    <t>San Siro - Acquaseria</t>
  </si>
  <si>
    <t>San Siro - Rezzonico - Municipio</t>
  </si>
  <si>
    <t>Cremia - Bivio per il Paese</t>
  </si>
  <si>
    <t>Pianello - Via Roma 60</t>
  </si>
  <si>
    <t>Musso - Piazza Medicea</t>
  </si>
  <si>
    <t>Consiglio Rumo - Statale Regina 13</t>
  </si>
  <si>
    <t>Gravedona - Piazza S. Rocco - Statale</t>
  </si>
  <si>
    <t>Domaso - Piazza Ghislanzoni</t>
  </si>
  <si>
    <t>Vercana - Molo</t>
  </si>
  <si>
    <t>Gera - SS. Regina 40</t>
  </si>
  <si>
    <t>Sorico - Piazza C. Battisti</t>
  </si>
  <si>
    <t>Dubino - Via Regina - Passag. a Livello</t>
  </si>
  <si>
    <t>Trivio di Fuentes - Centro Commerciale</t>
  </si>
  <si>
    <t>Colico - Stazione</t>
  </si>
  <si>
    <t>100806</t>
  </si>
  <si>
    <t>C10-02</t>
  </si>
  <si>
    <t>C10-04</t>
  </si>
  <si>
    <t>C_10     Colico - Menaggio - Como</t>
  </si>
  <si>
    <t>06.40</t>
  </si>
  <si>
    <t>06.43</t>
  </si>
  <si>
    <t>Cernobbio - Mazzini</t>
  </si>
  <si>
    <t xml:space="preserve">Como - Vittoria </t>
  </si>
  <si>
    <t>100801</t>
  </si>
  <si>
    <t>C10-01</t>
  </si>
  <si>
    <t>C10-03</t>
  </si>
  <si>
    <t>Fest</t>
  </si>
  <si>
    <t>San Siro - Bivio per il Paese</t>
  </si>
  <si>
    <t>C_19     Pianello - Morbegno - Sondrio</t>
  </si>
  <si>
    <t>190802</t>
  </si>
  <si>
    <t>190022</t>
  </si>
  <si>
    <t>190806</t>
  </si>
  <si>
    <t>190804</t>
  </si>
  <si>
    <t>M8</t>
  </si>
  <si>
    <t>79  M8</t>
  </si>
  <si>
    <t>Nobiallo - Via Diaz</t>
  </si>
  <si>
    <t>Pianello - Via Roma</t>
  </si>
  <si>
    <t>06.53</t>
  </si>
  <si>
    <t>Consiglio Rumo - S.S. Regina</t>
  </si>
  <si>
    <t>Gravedona - Piazza S. Rocco</t>
  </si>
  <si>
    <t>Gera - SS. Regina</t>
  </si>
  <si>
    <t>Sorico - Bivio Ponte del Passo</t>
  </si>
  <si>
    <t>Sorico - Ponte del Passo</t>
  </si>
  <si>
    <t xml:space="preserve">Dubino - Via Regina </t>
  </si>
  <si>
    <t>Chiavenna - Stazione</t>
  </si>
  <si>
    <t>Morbegno - Via Rivolta</t>
  </si>
  <si>
    <t>Sondrio - Via Tonale Scuole</t>
  </si>
  <si>
    <t>Tra Dubino e Chiavenna non effettua fermate intermedie.</t>
  </si>
  <si>
    <t xml:space="preserve">C_19     Sondrio - Morbegno - Pianello </t>
  </si>
  <si>
    <t>190803</t>
  </si>
  <si>
    <t>190025</t>
  </si>
  <si>
    <t>190805</t>
  </si>
  <si>
    <t>190807</t>
  </si>
  <si>
    <t>Dubino - Passaggio a Livello</t>
  </si>
  <si>
    <t>Dubino - Via Regina</t>
  </si>
  <si>
    <t xml:space="preserve">Gera - SS. Regina </t>
  </si>
  <si>
    <t>TOT KM AGGIUNTIVI</t>
  </si>
  <si>
    <t>C10-11</t>
  </si>
  <si>
    <t>C10-18</t>
  </si>
  <si>
    <t>C10-20</t>
  </si>
  <si>
    <t>C10-13</t>
  </si>
  <si>
    <t>E</t>
  </si>
  <si>
    <t>di cui Chiavenna</t>
  </si>
  <si>
    <t>di cui Morbegno</t>
  </si>
  <si>
    <t>km aggiuntivi</t>
  </si>
  <si>
    <t>E - si effettua solo nei periodi di vacanza scolastica invernale</t>
  </si>
  <si>
    <t>SERVIZIO FERIALE</t>
  </si>
  <si>
    <t>SERVIZIO FESTIVO</t>
  </si>
  <si>
    <t>km</t>
  </si>
  <si>
    <t>km tot</t>
  </si>
  <si>
    <t>C_17     Garzeno - Dongo</t>
  </si>
  <si>
    <t>gg 01/01/24 - 08/06/24</t>
  </si>
  <si>
    <t>km 01/01/24 - 08/06/24</t>
  </si>
  <si>
    <t>TOT KM fer+fest</t>
  </si>
  <si>
    <t>ORARIO INVERNALE - DAL 15/01/2024 ALL' 08/06/2024</t>
  </si>
  <si>
    <t>gg 15/01/24 - 08/06/24 fer</t>
  </si>
  <si>
    <t>km 15/01/24 - 08/06/24 fer</t>
  </si>
  <si>
    <t>gg 15/01/24 - 08/06/24 fest</t>
  </si>
  <si>
    <t>km 15/01/24 - 08/06/24 fest</t>
  </si>
  <si>
    <t>gg 15/01/24 - 08/06/24</t>
  </si>
  <si>
    <t>km 15/01/24 - 08/06/24</t>
  </si>
  <si>
    <t>ORARIO INVERNALE - DAL 01/01/2024 ALL' 08/06/2024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</si>
</sst>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0_-;\-* #,##0.000_-;_-* &quot;-&quot;??_-;_-@_-"/>
    <numFmt numFmtId="165" formatCode="0.000"/>
    <numFmt numFmtId="166" formatCode="_-* #,##0.00\ _€_-;\-* #,##0.00\ _€_-;_-* &quot;-&quot;??\ _€_-;_-@_-"/>
    <numFmt numFmtId="167" formatCode="h:mm;@"/>
  </numFmts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Calibri"/>
      <family val="2"/>
    </font>
    <font>
      <b/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FF9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/>
  </cellStyleXfs>
  <cellXfs count="10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20" fontId="2" fillId="2" borderId="1" xfId="0" quotePrefix="1" applyNumberFormat="1" applyFont="1" applyFill="1" applyBorder="1" applyAlignment="1">
      <alignment horizontal="center" vertical="center"/>
    </xf>
    <xf numFmtId="20" fontId="2" fillId="2" borderId="1" xfId="0" applyNumberFormat="1" applyFont="1" applyFill="1" applyBorder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20" fontId="2" fillId="0" borderId="0" xfId="0" applyNumberFormat="1" applyFont="1"/>
    <xf numFmtId="0" fontId="2" fillId="0" borderId="0" xfId="0" applyFont="1" applyAlignment="1">
      <alignment horizontal="left" vertic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20" fontId="2" fillId="2" borderId="1" xfId="0" applyNumberFormat="1" applyFont="1" applyFill="1" applyBorder="1" applyAlignment="1">
      <alignment horizontal="center"/>
    </xf>
    <xf numFmtId="20" fontId="2" fillId="0" borderId="0" xfId="0" applyNumberFormat="1" applyFont="1" applyAlignment="1">
      <alignment horizontal="center"/>
    </xf>
    <xf numFmtId="20" fontId="2" fillId="2" borderId="2" xfId="0" applyNumberFormat="1" applyFont="1" applyFill="1" applyBorder="1" applyAlignment="1">
      <alignment horizont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5" xfId="0" applyFont="1" applyBorder="1"/>
    <xf numFmtId="0" fontId="3" fillId="0" borderId="7" xfId="0" applyFont="1" applyBorder="1"/>
    <xf numFmtId="0" fontId="3" fillId="2" borderId="3" xfId="0" applyFont="1" applyFill="1" applyBorder="1"/>
    <xf numFmtId="0" fontId="3" fillId="2" borderId="5" xfId="0" applyFont="1" applyFill="1" applyBorder="1"/>
    <xf numFmtId="0" fontId="3" fillId="2" borderId="7" xfId="0" applyFont="1" applyFill="1" applyBorder="1"/>
    <xf numFmtId="164" fontId="2" fillId="0" borderId="0" xfId="1" applyNumberFormat="1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20" fontId="2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3" borderId="0" xfId="0" applyFont="1" applyFill="1" applyAlignment="1">
      <alignment horizontal="center"/>
    </xf>
    <xf numFmtId="20" fontId="2" fillId="2" borderId="4" xfId="0" applyNumberFormat="1" applyFont="1" applyFill="1" applyBorder="1" applyAlignment="1">
      <alignment horizontal="center"/>
    </xf>
    <xf numFmtId="20" fontId="2" fillId="0" borderId="6" xfId="0" applyNumberFormat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8" xfId="0" quotePrefix="1" applyFont="1" applyBorder="1" applyAlignment="1">
      <alignment horizontal="center"/>
    </xf>
    <xf numFmtId="20" fontId="2" fillId="2" borderId="0" xfId="0" applyNumberFormat="1" applyFont="1" applyFill="1" applyAlignment="1">
      <alignment horizontal="center"/>
    </xf>
    <xf numFmtId="20" fontId="3" fillId="2" borderId="2" xfId="0" applyNumberFormat="1" applyFont="1" applyFill="1" applyBorder="1" applyAlignment="1">
      <alignment horizontal="center"/>
    </xf>
    <xf numFmtId="20" fontId="2" fillId="0" borderId="0" xfId="0" quotePrefix="1" applyNumberFormat="1" applyFont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/>
    </xf>
    <xf numFmtId="20" fontId="3" fillId="0" borderId="0" xfId="0" applyNumberFormat="1" applyFont="1" applyAlignment="1">
      <alignment horizontal="center"/>
    </xf>
    <xf numFmtId="20" fontId="3" fillId="0" borderId="2" xfId="0" applyNumberFormat="1" applyFont="1" applyBorder="1" applyAlignment="1">
      <alignment horizontal="center"/>
    </xf>
    <xf numFmtId="0" fontId="3" fillId="0" borderId="0" xfId="0" quotePrefix="1" applyFont="1" applyAlignment="1">
      <alignment horizontal="left"/>
    </xf>
    <xf numFmtId="20" fontId="3" fillId="2" borderId="0" xfId="0" applyNumberFormat="1" applyFont="1" applyFill="1" applyAlignment="1">
      <alignment horizontal="center"/>
    </xf>
    <xf numFmtId="0" fontId="9" fillId="0" borderId="0" xfId="0" applyFont="1"/>
    <xf numFmtId="167" fontId="9" fillId="0" borderId="0" xfId="0" applyNumberFormat="1" applyFont="1"/>
    <xf numFmtId="0" fontId="3" fillId="0" borderId="0" xfId="0" quotePrefix="1" applyFont="1" applyAlignment="1">
      <alignment horizontal="center"/>
    </xf>
    <xf numFmtId="20" fontId="3" fillId="2" borderId="6" xfId="0" applyNumberFormat="1" applyFont="1" applyFill="1" applyBorder="1" applyAlignment="1">
      <alignment horizontal="center"/>
    </xf>
    <xf numFmtId="20" fontId="3" fillId="0" borderId="6" xfId="0" applyNumberFormat="1" applyFont="1" applyBorder="1" applyAlignment="1">
      <alignment horizontal="center"/>
    </xf>
    <xf numFmtId="20" fontId="3" fillId="0" borderId="6" xfId="0" quotePrefix="1" applyNumberFormat="1" applyFont="1" applyBorder="1" applyAlignment="1">
      <alignment horizontal="center"/>
    </xf>
    <xf numFmtId="20" fontId="3" fillId="2" borderId="8" xfId="0" quotePrefix="1" applyNumberFormat="1" applyFont="1" applyFill="1" applyBorder="1" applyAlignment="1">
      <alignment horizontal="center"/>
    </xf>
    <xf numFmtId="20" fontId="3" fillId="2" borderId="4" xfId="0" quotePrefix="1" applyNumberFormat="1" applyFont="1" applyFill="1" applyBorder="1" applyAlignment="1">
      <alignment horizontal="center"/>
    </xf>
    <xf numFmtId="20" fontId="3" fillId="2" borderId="6" xfId="0" quotePrefix="1" applyNumberFormat="1" applyFont="1" applyFill="1" applyBorder="1" applyAlignment="1">
      <alignment horizontal="center"/>
    </xf>
    <xf numFmtId="20" fontId="3" fillId="0" borderId="8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20" fontId="3" fillId="2" borderId="8" xfId="0" applyNumberFormat="1" applyFont="1" applyFill="1" applyBorder="1" applyAlignment="1">
      <alignment horizontal="center"/>
    </xf>
    <xf numFmtId="20" fontId="3" fillId="2" borderId="4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166" fontId="3" fillId="4" borderId="0" xfId="0" applyNumberFormat="1" applyFont="1" applyFill="1"/>
    <xf numFmtId="166" fontId="2" fillId="0" borderId="0" xfId="0" applyNumberFormat="1" applyFont="1" applyAlignment="1">
      <alignment horizontal="right"/>
    </xf>
    <xf numFmtId="20" fontId="2" fillId="2" borderId="0" xfId="0" applyNumberFormat="1" applyFont="1" applyFill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20" fontId="2" fillId="2" borderId="4" xfId="0" applyNumberFormat="1" applyFont="1" applyFill="1" applyBorder="1" applyAlignment="1">
      <alignment horizontal="center" vertical="center"/>
    </xf>
    <xf numFmtId="20" fontId="2" fillId="0" borderId="6" xfId="0" applyNumberFormat="1" applyFont="1" applyBorder="1" applyAlignment="1">
      <alignment horizontal="center" vertical="center"/>
    </xf>
    <xf numFmtId="20" fontId="2" fillId="2" borderId="6" xfId="0" applyNumberFormat="1" applyFont="1" applyFill="1" applyBorder="1" applyAlignment="1">
      <alignment horizontal="center" vertical="center"/>
    </xf>
    <xf numFmtId="20" fontId="2" fillId="2" borderId="8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0" fontId="2" fillId="0" borderId="8" xfId="0" applyNumberFormat="1" applyFont="1" applyBorder="1" applyAlignment="1">
      <alignment horizontal="center" vertical="center"/>
    </xf>
    <xf numFmtId="0" fontId="3" fillId="0" borderId="4" xfId="0" applyFont="1" applyBorder="1"/>
    <xf numFmtId="0" fontId="3" fillId="0" borderId="8" xfId="0" applyFont="1" applyBorder="1" applyAlignment="1">
      <alignment horizontal="center"/>
    </xf>
    <xf numFmtId="4" fontId="2" fillId="0" borderId="0" xfId="0" applyNumberFormat="1" applyFont="1"/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/>
    <xf numFmtId="0" fontId="3" fillId="0" borderId="8" xfId="0" applyFont="1" applyBorder="1"/>
    <xf numFmtId="0" fontId="8" fillId="0" borderId="0" xfId="0" applyFont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20" fontId="2" fillId="0" borderId="4" xfId="0" applyNumberFormat="1" applyFont="1" applyBorder="1" applyAlignment="1">
      <alignment horizontal="center" vertical="center"/>
    </xf>
    <xf numFmtId="20" fontId="2" fillId="2" borderId="0" xfId="0" quotePrefix="1" applyNumberFormat="1" applyFont="1" applyFill="1" applyAlignment="1">
      <alignment horizontal="center" vertical="center"/>
    </xf>
    <xf numFmtId="0" fontId="2" fillId="2" borderId="6" xfId="0" quotePrefix="1" applyFont="1" applyFill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left"/>
    </xf>
  </cellXfs>
  <cellStyles count="3">
    <cellStyle name="Migliaia" xfId="1" builtinId="3"/>
    <cellStyle name="Normale" xfId="0" builtinId="0"/>
    <cellStyle name="Normale 2" xfId="2" xr:uid="{6289E443-9022-45AB-8136-1136327C593F}"/>
  </cellStyles>
  <dxfs count="0"/>
  <tableStyles count="0" defaultTableStyle="TableStyleMedium2" defaultPivotStyle="PivotStyleLight16"/>
  <colors>
    <mruColors>
      <color rgb="FF66FFFF"/>
      <color rgb="FF26FA49"/>
      <color rgb="FFCFF9FD"/>
      <color rgb="FFFF66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D4B0F-9564-4F8F-9606-5920BE9B74A6}">
  <sheetPr>
    <pageSetUpPr fitToPage="1"/>
  </sheetPr>
  <dimension ref="A1:X132"/>
  <sheetViews>
    <sheetView topLeftCell="A52" workbookViewId="0">
      <selection activeCell="C52" sqref="C52"/>
    </sheetView>
  </sheetViews>
  <sheetFormatPr defaultColWidth="9.140625" defaultRowHeight="12.75" x14ac:dyDescent="0.2"/>
  <cols>
    <col min="1" max="1" width="32.7109375" style="18" customWidth="1"/>
    <col min="2" max="3" width="9.7109375" style="17" customWidth="1"/>
    <col min="4" max="5" width="7.7109375" style="17" customWidth="1"/>
    <col min="6" max="6" width="32.140625" style="17" bestFit="1" customWidth="1"/>
    <col min="7" max="8" width="9.140625" style="17" customWidth="1"/>
    <col min="9" max="17" width="7.7109375" style="17" customWidth="1"/>
    <col min="18" max="18" width="17.42578125" style="18" bestFit="1" customWidth="1"/>
    <col min="19" max="16384" width="9.140625" style="18"/>
  </cols>
  <sheetData>
    <row r="1" spans="1:24" x14ac:dyDescent="0.2">
      <c r="A1" s="14" t="s">
        <v>162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2"/>
      <c r="S1" s="2"/>
      <c r="T1" s="2"/>
      <c r="U1" s="2"/>
      <c r="V1" s="2"/>
      <c r="W1" s="2"/>
      <c r="X1" s="2"/>
    </row>
    <row r="2" spans="1:24" ht="12.75" customHeight="1" x14ac:dyDescent="0.2">
      <c r="A2" s="2"/>
      <c r="B2" s="10"/>
      <c r="C2" s="10"/>
      <c r="D2" s="1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2.75" customHeight="1" x14ac:dyDescent="0.2">
      <c r="A3" s="2"/>
      <c r="B3" s="10"/>
      <c r="C3" s="10"/>
      <c r="D3" s="10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2.75" customHeight="1" x14ac:dyDescent="0.2">
      <c r="A4" s="14" t="s">
        <v>154</v>
      </c>
      <c r="B4" s="10"/>
      <c r="C4" s="10"/>
      <c r="D4" s="10"/>
      <c r="E4" s="2"/>
      <c r="F4" s="14" t="s">
        <v>154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2.75" customHeight="1" x14ac:dyDescent="0.2">
      <c r="A5" s="2"/>
      <c r="B5" s="10"/>
      <c r="C5" s="10"/>
      <c r="D5" s="10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2.75" customHeight="1" x14ac:dyDescent="0.2">
      <c r="A6" s="22" t="s">
        <v>63</v>
      </c>
      <c r="B6" s="10"/>
      <c r="C6" s="10"/>
      <c r="D6" s="10"/>
      <c r="E6" s="2"/>
      <c r="F6" s="22" t="s">
        <v>106</v>
      </c>
      <c r="G6" s="23"/>
      <c r="H6" s="23"/>
      <c r="I6" s="2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s="2" customFormat="1" x14ac:dyDescent="0.2">
      <c r="B7" s="10"/>
      <c r="C7" s="10"/>
      <c r="D7" s="10"/>
      <c r="G7" s="10"/>
      <c r="H7" s="10"/>
      <c r="I7" s="10"/>
      <c r="J7" s="23"/>
      <c r="K7" s="23"/>
    </row>
    <row r="8" spans="1:24" s="2" customFormat="1" x14ac:dyDescent="0.2">
      <c r="A8" s="27"/>
      <c r="B8" s="24" t="s">
        <v>103</v>
      </c>
      <c r="C8" s="24" t="s">
        <v>104</v>
      </c>
      <c r="D8" s="46" t="s">
        <v>105</v>
      </c>
      <c r="F8" s="27"/>
      <c r="G8" s="24" t="s">
        <v>111</v>
      </c>
      <c r="H8" s="24" t="s">
        <v>113</v>
      </c>
      <c r="I8" s="46" t="s">
        <v>112</v>
      </c>
    </row>
    <row r="9" spans="1:24" s="2" customFormat="1" x14ac:dyDescent="0.2">
      <c r="A9" s="28"/>
      <c r="B9" s="59" t="s">
        <v>28</v>
      </c>
      <c r="C9" s="59" t="s">
        <v>8</v>
      </c>
      <c r="D9" s="47" t="s">
        <v>8</v>
      </c>
      <c r="F9" s="28"/>
      <c r="G9" s="59" t="s">
        <v>29</v>
      </c>
      <c r="H9" s="59" t="s">
        <v>8</v>
      </c>
      <c r="I9" s="47" t="s">
        <v>8</v>
      </c>
    </row>
    <row r="10" spans="1:24" s="2" customFormat="1" x14ac:dyDescent="0.2">
      <c r="A10" s="29"/>
      <c r="B10" s="25"/>
      <c r="C10" s="25"/>
      <c r="D10" s="48"/>
      <c r="F10" s="28"/>
      <c r="G10" s="59"/>
      <c r="H10" s="59" t="s">
        <v>149</v>
      </c>
      <c r="I10" s="47"/>
    </row>
    <row r="11" spans="1:24" s="2" customFormat="1" x14ac:dyDescent="0.2">
      <c r="A11" s="30" t="s">
        <v>65</v>
      </c>
      <c r="B11" s="19"/>
      <c r="C11" s="19"/>
      <c r="D11" s="44"/>
      <c r="F11" s="30" t="s">
        <v>102</v>
      </c>
      <c r="G11" s="52">
        <v>0.25833333333333336</v>
      </c>
      <c r="H11" s="52">
        <v>0.55902777777777779</v>
      </c>
      <c r="I11" s="64"/>
    </row>
    <row r="12" spans="1:24" s="2" customFormat="1" x14ac:dyDescent="0.2">
      <c r="A12" s="28" t="s">
        <v>66</v>
      </c>
      <c r="B12" s="20"/>
      <c r="C12" s="20"/>
      <c r="D12" s="45"/>
      <c r="F12" s="28" t="s">
        <v>101</v>
      </c>
      <c r="G12" s="53"/>
      <c r="H12" s="53"/>
      <c r="I12" s="62"/>
    </row>
    <row r="13" spans="1:24" s="2" customFormat="1" x14ac:dyDescent="0.2">
      <c r="A13" s="31" t="s">
        <v>67</v>
      </c>
      <c r="B13" s="49"/>
      <c r="C13" s="56">
        <v>0.65972222222222221</v>
      </c>
      <c r="D13" s="60"/>
      <c r="F13" s="31" t="s">
        <v>100</v>
      </c>
      <c r="G13" s="56"/>
      <c r="H13" s="56">
        <v>0.56458333333333333</v>
      </c>
      <c r="I13" s="65"/>
    </row>
    <row r="14" spans="1:24" s="2" customFormat="1" x14ac:dyDescent="0.2">
      <c r="A14" s="28" t="s">
        <v>68</v>
      </c>
      <c r="B14" s="20"/>
      <c r="C14" s="53">
        <v>0.66249999999999987</v>
      </c>
      <c r="D14" s="61"/>
      <c r="F14" s="28" t="s">
        <v>99</v>
      </c>
      <c r="G14" s="53">
        <v>0.26527777777777778</v>
      </c>
      <c r="H14" s="53">
        <v>0.56805555555555554</v>
      </c>
      <c r="I14" s="62"/>
    </row>
    <row r="15" spans="1:24" s="2" customFormat="1" x14ac:dyDescent="0.2">
      <c r="A15" s="31" t="s">
        <v>69</v>
      </c>
      <c r="B15" s="49"/>
      <c r="C15" s="56">
        <v>0.6694444444444444</v>
      </c>
      <c r="D15" s="60"/>
      <c r="F15" s="31" t="s">
        <v>98</v>
      </c>
      <c r="G15" s="56">
        <v>0.26666666666666666</v>
      </c>
      <c r="H15" s="56">
        <v>0.56944444444444442</v>
      </c>
      <c r="I15" s="65"/>
    </row>
    <row r="16" spans="1:24" s="2" customFormat="1" x14ac:dyDescent="0.2">
      <c r="A16" s="28" t="s">
        <v>70</v>
      </c>
      <c r="B16" s="20"/>
      <c r="C16" s="53">
        <v>0.67361111111111116</v>
      </c>
      <c r="D16" s="61"/>
      <c r="F16" s="28" t="s">
        <v>97</v>
      </c>
      <c r="G16" s="53">
        <v>0.27013888888888887</v>
      </c>
      <c r="H16" s="53">
        <v>0.57291666666666674</v>
      </c>
      <c r="I16" s="62"/>
    </row>
    <row r="17" spans="1:9" s="2" customFormat="1" x14ac:dyDescent="0.2">
      <c r="A17" s="31" t="s">
        <v>71</v>
      </c>
      <c r="B17" s="49"/>
      <c r="C17" s="56">
        <v>0.6777777777777777</v>
      </c>
      <c r="D17" s="60"/>
      <c r="F17" s="31" t="s">
        <v>96</v>
      </c>
      <c r="G17" s="56">
        <v>0.2722222222222222</v>
      </c>
      <c r="H17" s="56">
        <v>0.57499999999999996</v>
      </c>
      <c r="I17" s="65"/>
    </row>
    <row r="18" spans="1:9" s="2" customFormat="1" x14ac:dyDescent="0.2">
      <c r="A18" s="28" t="s">
        <v>72</v>
      </c>
      <c r="B18" s="20"/>
      <c r="C18" s="53"/>
      <c r="D18" s="61"/>
      <c r="F18" s="28" t="s">
        <v>95</v>
      </c>
      <c r="G18" s="53">
        <v>0.27430555555555552</v>
      </c>
      <c r="H18" s="53">
        <v>0.57708333333333339</v>
      </c>
      <c r="I18" s="62"/>
    </row>
    <row r="19" spans="1:9" s="2" customFormat="1" x14ac:dyDescent="0.2">
      <c r="A19" s="31" t="s">
        <v>73</v>
      </c>
      <c r="B19" s="49"/>
      <c r="C19" s="56"/>
      <c r="D19" s="60"/>
      <c r="F19" s="31" t="s">
        <v>94</v>
      </c>
      <c r="G19" s="56">
        <v>0.27569444444444446</v>
      </c>
      <c r="H19" s="56">
        <v>0.57847222222222228</v>
      </c>
      <c r="I19" s="65"/>
    </row>
    <row r="20" spans="1:9" s="2" customFormat="1" x14ac:dyDescent="0.2">
      <c r="A20" s="28" t="s">
        <v>74</v>
      </c>
      <c r="B20" s="20"/>
      <c r="C20" s="53"/>
      <c r="D20" s="61"/>
      <c r="F20" s="28" t="s">
        <v>6</v>
      </c>
      <c r="G20" s="53">
        <v>0.27847222222222223</v>
      </c>
      <c r="H20" s="53">
        <v>0.58125000000000004</v>
      </c>
      <c r="I20" s="62"/>
    </row>
    <row r="21" spans="1:9" s="2" customFormat="1" x14ac:dyDescent="0.2">
      <c r="A21" s="31" t="s">
        <v>75</v>
      </c>
      <c r="B21" s="49"/>
      <c r="C21" s="56"/>
      <c r="D21" s="60"/>
      <c r="F21" s="31" t="s">
        <v>7</v>
      </c>
      <c r="G21" s="49"/>
      <c r="H21" s="56">
        <v>0.58194444444444449</v>
      </c>
      <c r="I21" s="65"/>
    </row>
    <row r="22" spans="1:9" s="2" customFormat="1" x14ac:dyDescent="0.2">
      <c r="A22" s="28" t="s">
        <v>76</v>
      </c>
      <c r="B22" s="20"/>
      <c r="C22" s="53"/>
      <c r="D22" s="61"/>
      <c r="F22" s="28" t="s">
        <v>93</v>
      </c>
      <c r="G22" s="20"/>
      <c r="H22" s="53">
        <v>0.58333333333333337</v>
      </c>
      <c r="I22" s="62"/>
    </row>
    <row r="23" spans="1:9" s="2" customFormat="1" x14ac:dyDescent="0.2">
      <c r="A23" s="31" t="s">
        <v>77</v>
      </c>
      <c r="B23" s="49"/>
      <c r="C23" s="56">
        <v>0.68541666666666656</v>
      </c>
      <c r="D23" s="60"/>
      <c r="F23" s="31" t="s">
        <v>92</v>
      </c>
      <c r="G23" s="49"/>
      <c r="H23" s="56">
        <v>0.58611111111111114</v>
      </c>
      <c r="I23" s="65"/>
    </row>
    <row r="24" spans="1:9" s="2" customFormat="1" x14ac:dyDescent="0.2">
      <c r="A24" s="28" t="s">
        <v>78</v>
      </c>
      <c r="B24" s="20"/>
      <c r="C24" s="53">
        <v>0.68888888888888888</v>
      </c>
      <c r="D24" s="61"/>
      <c r="F24" s="28" t="s">
        <v>91</v>
      </c>
      <c r="G24" s="20"/>
      <c r="H24" s="53">
        <v>0.58819444444444446</v>
      </c>
      <c r="I24" s="62"/>
    </row>
    <row r="25" spans="1:9" s="2" customFormat="1" x14ac:dyDescent="0.2">
      <c r="A25" s="31" t="s">
        <v>79</v>
      </c>
      <c r="B25" s="49"/>
      <c r="C25" s="56">
        <v>0.6909722222222221</v>
      </c>
      <c r="D25" s="60"/>
      <c r="F25" s="31" t="s">
        <v>90</v>
      </c>
      <c r="G25" s="49"/>
      <c r="H25" s="56">
        <v>0.59097222222222223</v>
      </c>
      <c r="I25" s="65"/>
    </row>
    <row r="26" spans="1:9" s="2" customFormat="1" x14ac:dyDescent="0.2">
      <c r="A26" s="28" t="s">
        <v>80</v>
      </c>
      <c r="B26" s="20"/>
      <c r="C26" s="53">
        <v>0.69305555555555554</v>
      </c>
      <c r="D26" s="61"/>
      <c r="F26" s="28" t="s">
        <v>89</v>
      </c>
      <c r="G26" s="20"/>
      <c r="H26" s="53">
        <v>0.59444444444444444</v>
      </c>
      <c r="I26" s="62"/>
    </row>
    <row r="27" spans="1:9" s="2" customFormat="1" x14ac:dyDescent="0.2">
      <c r="A27" s="31" t="s">
        <v>81</v>
      </c>
      <c r="B27" s="49"/>
      <c r="C27" s="56">
        <v>0.69513888888888886</v>
      </c>
      <c r="D27" s="60"/>
      <c r="F27" s="31" t="s">
        <v>88</v>
      </c>
      <c r="G27" s="49"/>
      <c r="H27" s="56">
        <v>0.59652777777777777</v>
      </c>
      <c r="I27" s="65"/>
    </row>
    <row r="28" spans="1:9" s="2" customFormat="1" x14ac:dyDescent="0.2">
      <c r="A28" s="28" t="s">
        <v>82</v>
      </c>
      <c r="B28" s="20"/>
      <c r="C28" s="53">
        <v>0.69722222222222219</v>
      </c>
      <c r="D28" s="61"/>
      <c r="F28" s="28" t="s">
        <v>86</v>
      </c>
      <c r="G28" s="20"/>
      <c r="H28" s="53"/>
      <c r="I28" s="62"/>
    </row>
    <row r="29" spans="1:9" s="2" customFormat="1" x14ac:dyDescent="0.2">
      <c r="A29" s="31" t="s">
        <v>84</v>
      </c>
      <c r="B29" s="49"/>
      <c r="C29" s="56">
        <v>0.69930555555555562</v>
      </c>
      <c r="D29" s="60"/>
      <c r="F29" s="31" t="s">
        <v>87</v>
      </c>
      <c r="G29" s="49"/>
      <c r="H29" s="56">
        <v>0.59861111111111109</v>
      </c>
      <c r="I29" s="65">
        <v>0.60069444444444442</v>
      </c>
    </row>
    <row r="30" spans="1:9" s="2" customFormat="1" x14ac:dyDescent="0.2">
      <c r="A30" s="28" t="s">
        <v>85</v>
      </c>
      <c r="B30" s="20"/>
      <c r="C30" s="53">
        <v>0.70208333333333339</v>
      </c>
      <c r="D30" s="61"/>
      <c r="F30" s="28" t="s">
        <v>85</v>
      </c>
      <c r="G30" s="20"/>
      <c r="H30" s="53"/>
      <c r="I30" s="62">
        <v>0.60416666666666663</v>
      </c>
    </row>
    <row r="31" spans="1:9" s="2" customFormat="1" x14ac:dyDescent="0.2">
      <c r="A31" s="31" t="s">
        <v>86</v>
      </c>
      <c r="B31" s="49"/>
      <c r="C31" s="56"/>
      <c r="D31" s="60"/>
      <c r="F31" s="31" t="s">
        <v>84</v>
      </c>
      <c r="G31" s="49"/>
      <c r="H31" s="56"/>
      <c r="I31" s="65">
        <v>0.6069444444444444</v>
      </c>
    </row>
    <row r="32" spans="1:9" s="2" customFormat="1" x14ac:dyDescent="0.2">
      <c r="A32" s="28" t="s">
        <v>87</v>
      </c>
      <c r="B32" s="20"/>
      <c r="C32" s="53">
        <v>0.70555555555555549</v>
      </c>
      <c r="D32" s="61">
        <v>0.70833333333333337</v>
      </c>
      <c r="F32" s="28" t="s">
        <v>82</v>
      </c>
      <c r="G32" s="20"/>
      <c r="H32" s="53"/>
      <c r="I32" s="62">
        <v>0.60902777777777783</v>
      </c>
    </row>
    <row r="33" spans="1:9" s="2" customFormat="1" x14ac:dyDescent="0.2">
      <c r="A33" s="31" t="s">
        <v>88</v>
      </c>
      <c r="B33" s="49"/>
      <c r="C33" s="56"/>
      <c r="D33" s="60">
        <v>0.7104166666666667</v>
      </c>
      <c r="F33" s="31" t="s">
        <v>81</v>
      </c>
      <c r="G33" s="49"/>
      <c r="H33" s="56"/>
      <c r="I33" s="65">
        <v>0.61111111111111105</v>
      </c>
    </row>
    <row r="34" spans="1:9" s="2" customFormat="1" x14ac:dyDescent="0.2">
      <c r="A34" s="28" t="s">
        <v>89</v>
      </c>
      <c r="B34" s="20"/>
      <c r="C34" s="53"/>
      <c r="D34" s="61">
        <v>0.71319444444444446</v>
      </c>
      <c r="F34" s="28" t="s">
        <v>80</v>
      </c>
      <c r="G34" s="20"/>
      <c r="H34" s="53"/>
      <c r="I34" s="62">
        <v>0.61319444444444449</v>
      </c>
    </row>
    <row r="35" spans="1:9" s="2" customFormat="1" x14ac:dyDescent="0.2">
      <c r="A35" s="31" t="s">
        <v>90</v>
      </c>
      <c r="B35" s="49"/>
      <c r="C35" s="56"/>
      <c r="D35" s="60">
        <v>0.71736111111111112</v>
      </c>
      <c r="F35" s="31" t="s">
        <v>79</v>
      </c>
      <c r="G35" s="49"/>
      <c r="H35" s="56"/>
      <c r="I35" s="65">
        <v>0.61527777777777781</v>
      </c>
    </row>
    <row r="36" spans="1:9" s="2" customFormat="1" x14ac:dyDescent="0.2">
      <c r="A36" s="28" t="s">
        <v>91</v>
      </c>
      <c r="B36" s="20"/>
      <c r="C36" s="53"/>
      <c r="D36" s="61">
        <v>0.72013888888888899</v>
      </c>
      <c r="F36" s="28" t="s">
        <v>78</v>
      </c>
      <c r="G36" s="20"/>
      <c r="H36" s="53"/>
      <c r="I36" s="62">
        <v>0.61736111111111114</v>
      </c>
    </row>
    <row r="37" spans="1:9" s="2" customFormat="1" x14ac:dyDescent="0.2">
      <c r="A37" s="31" t="s">
        <v>92</v>
      </c>
      <c r="B37" s="49"/>
      <c r="C37" s="56"/>
      <c r="D37" s="60">
        <v>0.72152777777777777</v>
      </c>
      <c r="F37" s="31" t="s">
        <v>77</v>
      </c>
      <c r="G37" s="49"/>
      <c r="H37" s="56"/>
      <c r="I37" s="65">
        <v>0.62361111111111112</v>
      </c>
    </row>
    <row r="38" spans="1:9" s="2" customFormat="1" x14ac:dyDescent="0.2">
      <c r="A38" s="28" t="s">
        <v>93</v>
      </c>
      <c r="B38" s="20"/>
      <c r="C38" s="53"/>
      <c r="D38" s="61">
        <v>0.72430555555555554</v>
      </c>
      <c r="F38" s="28" t="s">
        <v>76</v>
      </c>
      <c r="G38" s="20"/>
      <c r="H38" s="53"/>
      <c r="I38" s="62"/>
    </row>
    <row r="39" spans="1:9" s="2" customFormat="1" x14ac:dyDescent="0.2">
      <c r="A39" s="31" t="s">
        <v>7</v>
      </c>
      <c r="B39" s="49"/>
      <c r="C39" s="56"/>
      <c r="D39" s="60">
        <v>0.72569444444444453</v>
      </c>
      <c r="F39" s="31" t="s">
        <v>71</v>
      </c>
      <c r="G39" s="49"/>
      <c r="H39" s="56"/>
      <c r="I39" s="65">
        <v>0.63124999999999998</v>
      </c>
    </row>
    <row r="40" spans="1:9" s="2" customFormat="1" x14ac:dyDescent="0.2">
      <c r="A40" s="28" t="s">
        <v>6</v>
      </c>
      <c r="B40" s="53">
        <v>0.71527777777777779</v>
      </c>
      <c r="C40" s="53"/>
      <c r="D40" s="61">
        <v>0.72638888888888897</v>
      </c>
      <c r="F40" s="28" t="s">
        <v>70</v>
      </c>
      <c r="G40" s="20"/>
      <c r="H40" s="53"/>
      <c r="I40" s="62">
        <v>0.63541666666666663</v>
      </c>
    </row>
    <row r="41" spans="1:9" s="2" customFormat="1" x14ac:dyDescent="0.2">
      <c r="A41" s="31" t="s">
        <v>94</v>
      </c>
      <c r="B41" s="56">
        <v>0.71805555555555556</v>
      </c>
      <c r="C41" s="56"/>
      <c r="D41" s="60">
        <v>0.72916666666666674</v>
      </c>
      <c r="F41" s="31" t="s">
        <v>75</v>
      </c>
      <c r="G41" s="49"/>
      <c r="H41" s="56"/>
      <c r="I41" s="65"/>
    </row>
    <row r="42" spans="1:9" s="2" customFormat="1" x14ac:dyDescent="0.2">
      <c r="A42" s="28" t="s">
        <v>95</v>
      </c>
      <c r="B42" s="53">
        <v>0.71944444444444444</v>
      </c>
      <c r="C42" s="53"/>
      <c r="D42" s="61">
        <v>0.73055555555555562</v>
      </c>
      <c r="F42" s="28" t="s">
        <v>74</v>
      </c>
      <c r="G42" s="20"/>
      <c r="H42" s="53"/>
      <c r="I42" s="62"/>
    </row>
    <row r="43" spans="1:9" s="2" customFormat="1" x14ac:dyDescent="0.2">
      <c r="A43" s="31" t="s">
        <v>96</v>
      </c>
      <c r="B43" s="56">
        <v>0.72152777777777777</v>
      </c>
      <c r="C43" s="56"/>
      <c r="D43" s="60">
        <v>0.73263888888888884</v>
      </c>
      <c r="F43" s="31" t="s">
        <v>73</v>
      </c>
      <c r="G43" s="49"/>
      <c r="H43" s="56"/>
      <c r="I43" s="65"/>
    </row>
    <row r="44" spans="1:9" s="2" customFormat="1" x14ac:dyDescent="0.2">
      <c r="A44" s="28" t="s">
        <v>97</v>
      </c>
      <c r="B44" s="53">
        <v>0.72361111111111109</v>
      </c>
      <c r="C44" s="53"/>
      <c r="D44" s="61">
        <v>0.73541666666666661</v>
      </c>
      <c r="F44" s="28" t="s">
        <v>72</v>
      </c>
      <c r="G44" s="20"/>
      <c r="H44" s="53"/>
      <c r="I44" s="62"/>
    </row>
    <row r="45" spans="1:9" s="2" customFormat="1" x14ac:dyDescent="0.2">
      <c r="A45" s="31" t="s">
        <v>98</v>
      </c>
      <c r="B45" s="56">
        <v>0.72638888888888886</v>
      </c>
      <c r="C45" s="56"/>
      <c r="D45" s="60">
        <v>0.73819444444444438</v>
      </c>
      <c r="F45" s="31" t="s">
        <v>109</v>
      </c>
      <c r="G45" s="49"/>
      <c r="H45" s="56"/>
      <c r="I45" s="65">
        <v>0.63611111111111107</v>
      </c>
    </row>
    <row r="46" spans="1:9" s="2" customFormat="1" x14ac:dyDescent="0.2">
      <c r="A46" s="28" t="s">
        <v>99</v>
      </c>
      <c r="B46" s="53">
        <v>0.72777777777777775</v>
      </c>
      <c r="C46" s="53"/>
      <c r="D46" s="61">
        <v>0.73958333333333337</v>
      </c>
      <c r="F46" s="28" t="s">
        <v>68</v>
      </c>
      <c r="G46" s="20"/>
      <c r="H46" s="53"/>
      <c r="I46" s="62">
        <v>0.64374999999999993</v>
      </c>
    </row>
    <row r="47" spans="1:9" s="2" customFormat="1" x14ac:dyDescent="0.2">
      <c r="A47" s="31" t="s">
        <v>100</v>
      </c>
      <c r="B47" s="56">
        <v>0.73194444444444451</v>
      </c>
      <c r="C47" s="56"/>
      <c r="D47" s="60">
        <v>0.74375000000000013</v>
      </c>
      <c r="F47" s="31" t="s">
        <v>110</v>
      </c>
      <c r="G47" s="49"/>
      <c r="H47" s="56"/>
      <c r="I47" s="65"/>
    </row>
    <row r="48" spans="1:9" s="2" customFormat="1" x14ac:dyDescent="0.2">
      <c r="A48" s="28" t="s">
        <v>101</v>
      </c>
      <c r="B48" s="53"/>
      <c r="C48" s="53"/>
      <c r="D48" s="62"/>
      <c r="F48" s="28" t="s">
        <v>67</v>
      </c>
      <c r="G48" s="20"/>
      <c r="H48" s="53"/>
      <c r="I48" s="62">
        <v>0.64652777777777781</v>
      </c>
    </row>
    <row r="49" spans="1:18" s="2" customFormat="1" x14ac:dyDescent="0.2">
      <c r="A49" s="32" t="s">
        <v>102</v>
      </c>
      <c r="B49" s="50">
        <v>0.73819444444444449</v>
      </c>
      <c r="C49" s="50"/>
      <c r="D49" s="63">
        <v>0.75</v>
      </c>
      <c r="F49" s="31" t="s">
        <v>66</v>
      </c>
      <c r="G49" s="49"/>
      <c r="H49" s="56"/>
      <c r="I49" s="65"/>
    </row>
    <row r="50" spans="1:18" s="2" customFormat="1" ht="12.75" customHeight="1" x14ac:dyDescent="0.2">
      <c r="F50" s="29" t="s">
        <v>65</v>
      </c>
      <c r="G50" s="26"/>
      <c r="H50" s="54"/>
      <c r="I50" s="66"/>
    </row>
    <row r="51" spans="1:18" s="2" customFormat="1" x14ac:dyDescent="0.2">
      <c r="A51" s="2" t="s">
        <v>152</v>
      </c>
      <c r="B51" s="67">
        <v>20.968</v>
      </c>
      <c r="C51" s="67">
        <v>35.631</v>
      </c>
      <c r="D51" s="67">
        <v>34.481000000000002</v>
      </c>
      <c r="E51" s="10"/>
      <c r="F51" s="2" t="s">
        <v>152</v>
      </c>
      <c r="G51" s="67">
        <v>19.763000000000002</v>
      </c>
      <c r="H51" s="10">
        <v>35.125</v>
      </c>
      <c r="I51" s="10">
        <v>35.771999999999998</v>
      </c>
      <c r="J51" s="10"/>
      <c r="K51" s="10"/>
      <c r="L51" s="10"/>
      <c r="M51" s="10"/>
      <c r="N51" s="10"/>
    </row>
    <row r="52" spans="1:18" s="2" customFormat="1" ht="12.75" customHeight="1" x14ac:dyDescent="0.2">
      <c r="A52" s="16" t="s">
        <v>163</v>
      </c>
      <c r="B52" s="86">
        <v>97</v>
      </c>
      <c r="C52" s="86">
        <v>122</v>
      </c>
      <c r="D52" s="86">
        <v>122</v>
      </c>
      <c r="E52" s="86"/>
      <c r="F52" s="86"/>
      <c r="G52" s="86">
        <v>117</v>
      </c>
      <c r="H52" s="86">
        <v>5</v>
      </c>
      <c r="I52" s="86">
        <v>122</v>
      </c>
      <c r="J52" s="86"/>
      <c r="K52" s="86"/>
      <c r="L52" s="86"/>
    </row>
    <row r="53" spans="1:18" s="2" customFormat="1" ht="12.75" customHeight="1" x14ac:dyDescent="0.2">
      <c r="A53" s="16" t="s">
        <v>164</v>
      </c>
      <c r="B53" s="86">
        <f>+B51*B52</f>
        <v>2033.896</v>
      </c>
      <c r="C53" s="86">
        <f>+C51*C52</f>
        <v>4346.982</v>
      </c>
      <c r="D53" s="86">
        <f>+D51*D52</f>
        <v>4206.6819999999998</v>
      </c>
      <c r="E53" s="86"/>
      <c r="F53" s="86"/>
      <c r="G53" s="86">
        <f>+G51*G52</f>
        <v>2312.2710000000002</v>
      </c>
      <c r="H53" s="86">
        <f>+H51*H52</f>
        <v>175.625</v>
      </c>
      <c r="I53" s="86">
        <f>+I51*I52</f>
        <v>4364.1840000000002</v>
      </c>
      <c r="J53" s="86"/>
      <c r="K53" s="86"/>
      <c r="L53" s="86"/>
    </row>
    <row r="54" spans="1:18" s="2" customFormat="1" ht="12.75" customHeight="1" x14ac:dyDescent="0.2">
      <c r="A54" s="1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</row>
    <row r="55" spans="1:18" s="2" customFormat="1" ht="12.75" customHeight="1" x14ac:dyDescent="0.2">
      <c r="A55" s="14" t="s">
        <v>155</v>
      </c>
      <c r="B55" s="10"/>
      <c r="C55" s="10"/>
      <c r="D55" s="10"/>
      <c r="F55" s="14" t="s">
        <v>155</v>
      </c>
    </row>
    <row r="56" spans="1:18" s="2" customFormat="1" x14ac:dyDescent="0.2">
      <c r="B56" s="10"/>
      <c r="C56" s="10"/>
      <c r="D56" s="10"/>
      <c r="E56" s="10"/>
      <c r="F56" s="53"/>
      <c r="G56" s="20"/>
      <c r="H56" s="20"/>
      <c r="I56" s="20"/>
      <c r="J56" s="20"/>
      <c r="K56" s="20"/>
      <c r="L56" s="20"/>
      <c r="M56" s="20"/>
      <c r="N56" s="10"/>
      <c r="O56" s="10"/>
      <c r="P56" s="10"/>
      <c r="Q56" s="10"/>
      <c r="R56" s="33"/>
    </row>
    <row r="57" spans="1:18" s="2" customFormat="1" x14ac:dyDescent="0.2">
      <c r="A57" s="22" t="s">
        <v>63</v>
      </c>
      <c r="B57" s="20"/>
      <c r="C57" s="20"/>
      <c r="D57" s="20"/>
      <c r="E57" s="20"/>
      <c r="F57" s="22" t="s">
        <v>106</v>
      </c>
      <c r="G57" s="23"/>
      <c r="H57" s="23"/>
      <c r="I57" s="20"/>
      <c r="J57" s="20"/>
      <c r="K57" s="55"/>
      <c r="L57" s="10"/>
      <c r="M57" s="20"/>
      <c r="N57" s="20"/>
      <c r="O57" s="20"/>
      <c r="P57" s="20"/>
      <c r="Q57" s="20"/>
      <c r="R57" s="20"/>
    </row>
    <row r="58" spans="1:18" s="2" customFormat="1" x14ac:dyDescent="0.2">
      <c r="B58" s="20"/>
      <c r="C58" s="20"/>
      <c r="D58" s="20"/>
      <c r="E58" s="20"/>
      <c r="G58" s="10"/>
      <c r="H58" s="10"/>
      <c r="I58" s="10"/>
      <c r="J58" s="10"/>
      <c r="K58" s="10"/>
      <c r="L58" s="10"/>
      <c r="M58" s="10"/>
      <c r="N58" s="20"/>
      <c r="O58" s="20"/>
      <c r="P58" s="20"/>
      <c r="Q58" s="20"/>
    </row>
    <row r="59" spans="1:18" s="2" customFormat="1" ht="12.75" customHeight="1" x14ac:dyDescent="0.2">
      <c r="A59" s="27"/>
      <c r="B59" s="24" t="s">
        <v>146</v>
      </c>
      <c r="C59" s="46" t="s">
        <v>147</v>
      </c>
      <c r="F59" s="27"/>
      <c r="G59" s="24" t="s">
        <v>145</v>
      </c>
      <c r="H59" s="46" t="s">
        <v>148</v>
      </c>
    </row>
    <row r="60" spans="1:18" s="2" customFormat="1" ht="12.75" customHeight="1" x14ac:dyDescent="0.2">
      <c r="A60" s="28"/>
      <c r="B60" s="59" t="s">
        <v>114</v>
      </c>
      <c r="C60" s="47" t="s">
        <v>114</v>
      </c>
      <c r="F60" s="28"/>
      <c r="G60" s="59" t="s">
        <v>114</v>
      </c>
      <c r="H60" s="47" t="s">
        <v>114</v>
      </c>
    </row>
    <row r="61" spans="1:18" s="2" customFormat="1" ht="12.75" customHeight="1" x14ac:dyDescent="0.2">
      <c r="A61" s="29"/>
      <c r="B61" s="25"/>
      <c r="C61" s="48"/>
      <c r="F61" s="29"/>
      <c r="G61" s="25"/>
      <c r="H61" s="48"/>
    </row>
    <row r="62" spans="1:18" s="2" customFormat="1" ht="12.75" customHeight="1" x14ac:dyDescent="0.2">
      <c r="A62" s="30" t="s">
        <v>67</v>
      </c>
      <c r="B62" s="56">
        <v>0.74305555555555558</v>
      </c>
      <c r="C62" s="60"/>
      <c r="F62" s="30" t="s">
        <v>102</v>
      </c>
      <c r="G62" s="52">
        <v>0.58333333333333326</v>
      </c>
      <c r="H62" s="69"/>
    </row>
    <row r="63" spans="1:18" s="2" customFormat="1" ht="12.75" customHeight="1" x14ac:dyDescent="0.2">
      <c r="A63" s="28" t="s">
        <v>68</v>
      </c>
      <c r="B63" s="53">
        <v>0.74583333333333335</v>
      </c>
      <c r="C63" s="61"/>
      <c r="F63" s="28" t="s">
        <v>101</v>
      </c>
      <c r="G63" s="53"/>
      <c r="H63" s="61"/>
    </row>
    <row r="64" spans="1:18" s="2" customFormat="1" ht="12.75" customHeight="1" x14ac:dyDescent="0.2">
      <c r="A64" s="31" t="s">
        <v>69</v>
      </c>
      <c r="B64" s="56">
        <v>0.75277777777777777</v>
      </c>
      <c r="C64" s="60"/>
      <c r="F64" s="31" t="s">
        <v>100</v>
      </c>
      <c r="G64" s="56">
        <v>0.5888888888888888</v>
      </c>
      <c r="H64" s="60"/>
    </row>
    <row r="65" spans="1:8" s="2" customFormat="1" ht="12.75" customHeight="1" x14ac:dyDescent="0.2">
      <c r="A65" s="28" t="s">
        <v>70</v>
      </c>
      <c r="B65" s="53">
        <v>0.75694444444444453</v>
      </c>
      <c r="C65" s="61"/>
      <c r="F65" s="28" t="s">
        <v>99</v>
      </c>
      <c r="G65" s="53">
        <v>0.59236111111111112</v>
      </c>
      <c r="H65" s="61"/>
    </row>
    <row r="66" spans="1:8" s="2" customFormat="1" ht="12.75" customHeight="1" x14ac:dyDescent="0.2">
      <c r="A66" s="31" t="s">
        <v>71</v>
      </c>
      <c r="B66" s="56">
        <v>0.76111111111111107</v>
      </c>
      <c r="C66" s="60"/>
      <c r="F66" s="31" t="s">
        <v>98</v>
      </c>
      <c r="G66" s="56">
        <v>0.59374999999999989</v>
      </c>
      <c r="H66" s="60"/>
    </row>
    <row r="67" spans="1:8" s="2" customFormat="1" ht="12.75" customHeight="1" x14ac:dyDescent="0.2">
      <c r="A67" s="28" t="s">
        <v>76</v>
      </c>
      <c r="B67" s="53"/>
      <c r="C67" s="61"/>
      <c r="F67" s="28" t="s">
        <v>97</v>
      </c>
      <c r="G67" s="53">
        <v>0.59722222222222199</v>
      </c>
      <c r="H67" s="61"/>
    </row>
    <row r="68" spans="1:8" s="2" customFormat="1" ht="12.75" customHeight="1" x14ac:dyDescent="0.2">
      <c r="A68" s="31" t="s">
        <v>77</v>
      </c>
      <c r="B68" s="56">
        <v>0.76944444444444438</v>
      </c>
      <c r="C68" s="60"/>
      <c r="F68" s="31" t="s">
        <v>96</v>
      </c>
      <c r="G68" s="56">
        <v>0.59930555555555531</v>
      </c>
      <c r="H68" s="60"/>
    </row>
    <row r="69" spans="1:8" s="2" customFormat="1" ht="12.75" customHeight="1" x14ac:dyDescent="0.2">
      <c r="A69" s="28" t="s">
        <v>78</v>
      </c>
      <c r="B69" s="53">
        <v>0.7729166666666667</v>
      </c>
      <c r="C69" s="61"/>
      <c r="F69" s="28" t="s">
        <v>95</v>
      </c>
      <c r="G69" s="53">
        <v>0.60138888888888886</v>
      </c>
      <c r="H69" s="61"/>
    </row>
    <row r="70" spans="1:8" s="2" customFormat="1" ht="12.75" customHeight="1" x14ac:dyDescent="0.2">
      <c r="A70" s="31" t="s">
        <v>79</v>
      </c>
      <c r="B70" s="56">
        <v>0.77500000000000013</v>
      </c>
      <c r="C70" s="60"/>
      <c r="F70" s="31" t="s">
        <v>94</v>
      </c>
      <c r="G70" s="56">
        <v>0.60277777777777775</v>
      </c>
      <c r="H70" s="60"/>
    </row>
    <row r="71" spans="1:8" s="2" customFormat="1" ht="12.75" customHeight="1" x14ac:dyDescent="0.2">
      <c r="A71" s="28" t="s">
        <v>80</v>
      </c>
      <c r="B71" s="53">
        <v>0.77708333333333335</v>
      </c>
      <c r="C71" s="61"/>
      <c r="F71" s="28" t="s">
        <v>6</v>
      </c>
      <c r="G71" s="53">
        <v>0.60555555555555551</v>
      </c>
      <c r="H71" s="61"/>
    </row>
    <row r="72" spans="1:8" s="2" customFormat="1" ht="12.75" customHeight="1" x14ac:dyDescent="0.25">
      <c r="A72" s="31" t="s">
        <v>81</v>
      </c>
      <c r="B72" s="56">
        <v>0.77916666666666667</v>
      </c>
      <c r="C72" s="60"/>
      <c r="D72" s="57"/>
      <c r="F72" s="31" t="s">
        <v>7</v>
      </c>
      <c r="G72" s="56">
        <v>0.60624999999999984</v>
      </c>
      <c r="H72" s="60"/>
    </row>
    <row r="73" spans="1:8" s="2" customFormat="1" ht="12.75" customHeight="1" x14ac:dyDescent="0.25">
      <c r="A73" s="28" t="s">
        <v>82</v>
      </c>
      <c r="B73" s="53">
        <v>0.78125</v>
      </c>
      <c r="C73" s="61"/>
      <c r="D73" s="57"/>
      <c r="F73" s="28" t="s">
        <v>93</v>
      </c>
      <c r="G73" s="53">
        <v>0.60763888888888873</v>
      </c>
      <c r="H73" s="61"/>
    </row>
    <row r="74" spans="1:8" s="2" customFormat="1" ht="12.75" customHeight="1" x14ac:dyDescent="0.25">
      <c r="A74" s="31" t="s">
        <v>84</v>
      </c>
      <c r="B74" s="56">
        <v>0.78333333333333344</v>
      </c>
      <c r="C74" s="60"/>
      <c r="D74" s="57"/>
      <c r="F74" s="31" t="s">
        <v>92</v>
      </c>
      <c r="G74" s="56">
        <v>0.6104166666666665</v>
      </c>
      <c r="H74" s="60"/>
    </row>
    <row r="75" spans="1:8" s="2" customFormat="1" ht="12.75" customHeight="1" x14ac:dyDescent="0.25">
      <c r="A75" s="28" t="s">
        <v>85</v>
      </c>
      <c r="B75" s="53">
        <v>0.7861111111111112</v>
      </c>
      <c r="C75" s="61"/>
      <c r="D75" s="57"/>
      <c r="F75" s="28" t="s">
        <v>91</v>
      </c>
      <c r="G75" s="53">
        <v>0.61249999999999993</v>
      </c>
      <c r="H75" s="61"/>
    </row>
    <row r="76" spans="1:8" s="2" customFormat="1" ht="12.75" customHeight="1" x14ac:dyDescent="0.25">
      <c r="A76" s="31" t="s">
        <v>87</v>
      </c>
      <c r="B76" s="56">
        <v>0.7895833333333333</v>
      </c>
      <c r="C76" s="60">
        <v>0.79166666666666674</v>
      </c>
      <c r="D76" s="58"/>
      <c r="F76" s="31" t="s">
        <v>115</v>
      </c>
      <c r="G76" s="56">
        <v>0.61388888888888882</v>
      </c>
      <c r="H76" s="60"/>
    </row>
    <row r="77" spans="1:8" s="2" customFormat="1" ht="12.75" customHeight="1" x14ac:dyDescent="0.25">
      <c r="A77" s="28" t="s">
        <v>88</v>
      </c>
      <c r="B77" s="53"/>
      <c r="C77" s="61">
        <v>0.79305555555555562</v>
      </c>
      <c r="D77" s="58"/>
      <c r="F77" s="28" t="s">
        <v>90</v>
      </c>
      <c r="G77" s="53">
        <v>0.6152777777777777</v>
      </c>
      <c r="H77" s="61"/>
    </row>
    <row r="78" spans="1:8" s="2" customFormat="1" ht="12.75" customHeight="1" x14ac:dyDescent="0.25">
      <c r="A78" s="31" t="s">
        <v>89</v>
      </c>
      <c r="B78" s="56"/>
      <c r="C78" s="60">
        <v>0.79513888888888906</v>
      </c>
      <c r="D78" s="58"/>
      <c r="F78" s="31" t="s">
        <v>89</v>
      </c>
      <c r="G78" s="56">
        <v>0.6187499999999998</v>
      </c>
      <c r="H78" s="60"/>
    </row>
    <row r="79" spans="1:8" s="2" customFormat="1" ht="12.75" customHeight="1" x14ac:dyDescent="0.25">
      <c r="A79" s="28" t="s">
        <v>90</v>
      </c>
      <c r="B79" s="53"/>
      <c r="C79" s="61">
        <v>0.79791666666666683</v>
      </c>
      <c r="D79" s="58"/>
      <c r="F79" s="28" t="s">
        <v>88</v>
      </c>
      <c r="G79" s="53">
        <v>0.62083333333333313</v>
      </c>
      <c r="H79" s="61"/>
    </row>
    <row r="80" spans="1:8" s="2" customFormat="1" ht="12.75" customHeight="1" x14ac:dyDescent="0.25">
      <c r="A80" s="31" t="s">
        <v>115</v>
      </c>
      <c r="B80" s="56"/>
      <c r="C80" s="60">
        <v>0.8006944444444446</v>
      </c>
      <c r="D80" s="58"/>
      <c r="F80" s="31" t="s">
        <v>87</v>
      </c>
      <c r="G80" s="56">
        <v>0.62291666666666645</v>
      </c>
      <c r="H80" s="60">
        <v>0.625</v>
      </c>
    </row>
    <row r="81" spans="1:8" s="2" customFormat="1" ht="12.75" customHeight="1" x14ac:dyDescent="0.25">
      <c r="A81" s="28" t="s">
        <v>91</v>
      </c>
      <c r="B81" s="53"/>
      <c r="C81" s="61">
        <v>0.80277777777777781</v>
      </c>
      <c r="D81" s="58"/>
      <c r="F81" s="28" t="s">
        <v>85</v>
      </c>
      <c r="G81" s="53"/>
      <c r="H81" s="61">
        <v>0.62847222222222232</v>
      </c>
    </row>
    <row r="82" spans="1:8" s="2" customFormat="1" ht="12.75" customHeight="1" x14ac:dyDescent="0.25">
      <c r="A82" s="31" t="s">
        <v>92</v>
      </c>
      <c r="B82" s="56"/>
      <c r="C82" s="60">
        <v>0.80555555555555558</v>
      </c>
      <c r="D82" s="58"/>
      <c r="F82" s="31" t="s">
        <v>84</v>
      </c>
      <c r="G82" s="56"/>
      <c r="H82" s="60">
        <v>0.63125000000000009</v>
      </c>
    </row>
    <row r="83" spans="1:8" s="2" customFormat="1" ht="12.75" customHeight="1" x14ac:dyDescent="0.25">
      <c r="A83" s="28" t="s">
        <v>93</v>
      </c>
      <c r="B83" s="53"/>
      <c r="C83" s="61">
        <v>0.80763888888888902</v>
      </c>
      <c r="D83" s="58"/>
      <c r="F83" s="28" t="s">
        <v>82</v>
      </c>
      <c r="G83" s="53"/>
      <c r="H83" s="61">
        <v>0.6333333333333333</v>
      </c>
    </row>
    <row r="84" spans="1:8" s="2" customFormat="1" ht="12.75" customHeight="1" x14ac:dyDescent="0.25">
      <c r="A84" s="31" t="s">
        <v>7</v>
      </c>
      <c r="B84" s="56"/>
      <c r="C84" s="60">
        <v>0.80833333333333335</v>
      </c>
      <c r="D84" s="58"/>
      <c r="F84" s="31" t="s">
        <v>81</v>
      </c>
      <c r="G84" s="56"/>
      <c r="H84" s="60">
        <v>0.63541666666666652</v>
      </c>
    </row>
    <row r="85" spans="1:8" s="2" customFormat="1" ht="12.75" customHeight="1" x14ac:dyDescent="0.25">
      <c r="A85" s="28" t="s">
        <v>6</v>
      </c>
      <c r="B85" s="53"/>
      <c r="C85" s="61">
        <v>0.81319444444444455</v>
      </c>
      <c r="D85" s="58"/>
      <c r="F85" s="28" t="s">
        <v>80</v>
      </c>
      <c r="G85" s="53"/>
      <c r="H85" s="61">
        <v>0.63749999999999996</v>
      </c>
    </row>
    <row r="86" spans="1:8" s="2" customFormat="1" ht="12.75" customHeight="1" x14ac:dyDescent="0.25">
      <c r="A86" s="31" t="s">
        <v>94</v>
      </c>
      <c r="B86" s="56"/>
      <c r="C86" s="60">
        <v>0.81527777777777777</v>
      </c>
      <c r="D86" s="58"/>
      <c r="F86" s="31" t="s">
        <v>79</v>
      </c>
      <c r="G86" s="56"/>
      <c r="H86" s="60">
        <v>0.63958333333333339</v>
      </c>
    </row>
    <row r="87" spans="1:8" s="2" customFormat="1" ht="12.75" customHeight="1" x14ac:dyDescent="0.25">
      <c r="A87" s="28" t="s">
        <v>95</v>
      </c>
      <c r="B87" s="53"/>
      <c r="C87" s="61">
        <v>0.8173611111111112</v>
      </c>
      <c r="D87" s="58"/>
      <c r="F87" s="28" t="s">
        <v>78</v>
      </c>
      <c r="G87" s="53"/>
      <c r="H87" s="61">
        <v>0.64166666666666661</v>
      </c>
    </row>
    <row r="88" spans="1:8" s="2" customFormat="1" ht="12.75" customHeight="1" x14ac:dyDescent="0.25">
      <c r="A88" s="31" t="s">
        <v>96</v>
      </c>
      <c r="B88" s="56"/>
      <c r="C88" s="60">
        <v>0.81875000000000009</v>
      </c>
      <c r="D88" s="58"/>
      <c r="F88" s="31" t="s">
        <v>77</v>
      </c>
      <c r="G88" s="56"/>
      <c r="H88" s="60">
        <v>0.64583333333333326</v>
      </c>
    </row>
    <row r="89" spans="1:8" s="2" customFormat="1" ht="12.75" customHeight="1" x14ac:dyDescent="0.25">
      <c r="A89" s="28" t="s">
        <v>97</v>
      </c>
      <c r="B89" s="53"/>
      <c r="C89" s="61">
        <v>0.82152777777777786</v>
      </c>
      <c r="D89" s="58"/>
      <c r="F89" s="28" t="s">
        <v>76</v>
      </c>
      <c r="G89" s="20"/>
      <c r="H89" s="45"/>
    </row>
    <row r="90" spans="1:8" s="2" customFormat="1" ht="12.75" customHeight="1" x14ac:dyDescent="0.25">
      <c r="A90" s="31" t="s">
        <v>98</v>
      </c>
      <c r="B90" s="56"/>
      <c r="C90" s="60">
        <v>0.82291666666666674</v>
      </c>
      <c r="D90" s="58"/>
      <c r="F90" s="31" t="s">
        <v>71</v>
      </c>
      <c r="G90" s="49"/>
      <c r="H90" s="60">
        <v>0.65347222222222223</v>
      </c>
    </row>
    <row r="91" spans="1:8" s="2" customFormat="1" ht="12.75" customHeight="1" x14ac:dyDescent="0.25">
      <c r="A91" s="28" t="s">
        <v>99</v>
      </c>
      <c r="B91" s="53"/>
      <c r="C91" s="61">
        <v>0.82708333333333339</v>
      </c>
      <c r="D91" s="58"/>
      <c r="F91" s="28" t="s">
        <v>70</v>
      </c>
      <c r="G91" s="20"/>
      <c r="H91" s="61">
        <v>0.65763888888888888</v>
      </c>
    </row>
    <row r="92" spans="1:8" s="2" customFormat="1" ht="12.75" customHeight="1" x14ac:dyDescent="0.25">
      <c r="A92" s="31" t="s">
        <v>100</v>
      </c>
      <c r="B92" s="56"/>
      <c r="C92" s="60">
        <v>0.82708333333333339</v>
      </c>
      <c r="D92" s="58"/>
      <c r="F92" s="31" t="s">
        <v>109</v>
      </c>
      <c r="G92" s="49"/>
      <c r="H92" s="60">
        <v>0.66180555555555554</v>
      </c>
    </row>
    <row r="93" spans="1:8" s="2" customFormat="1" ht="12.75" customHeight="1" x14ac:dyDescent="0.25">
      <c r="A93" s="28" t="s">
        <v>101</v>
      </c>
      <c r="B93" s="53"/>
      <c r="C93" s="61"/>
      <c r="D93" s="58"/>
      <c r="F93" s="28" t="s">
        <v>68</v>
      </c>
      <c r="G93" s="20"/>
      <c r="H93" s="61">
        <v>0.66944444444444429</v>
      </c>
    </row>
    <row r="94" spans="1:8" s="2" customFormat="1" ht="12.75" customHeight="1" x14ac:dyDescent="0.25">
      <c r="A94" s="32" t="s">
        <v>102</v>
      </c>
      <c r="B94" s="50"/>
      <c r="C94" s="68">
        <v>0.83333333333333348</v>
      </c>
      <c r="D94" s="58"/>
      <c r="F94" s="32" t="s">
        <v>67</v>
      </c>
      <c r="G94" s="21"/>
      <c r="H94" s="68">
        <v>0.67222222222222205</v>
      </c>
    </row>
    <row r="95" spans="1:8" s="2" customFormat="1" ht="12.75" customHeight="1" x14ac:dyDescent="0.2">
      <c r="B95" s="10"/>
      <c r="C95" s="10"/>
      <c r="G95" s="10"/>
      <c r="H95" s="10"/>
    </row>
    <row r="96" spans="1:8" s="2" customFormat="1" ht="12.75" customHeight="1" x14ac:dyDescent="0.2">
      <c r="A96" s="2" t="s">
        <v>152</v>
      </c>
      <c r="B96" s="67">
        <v>35.631</v>
      </c>
      <c r="C96" s="67">
        <v>34.481000000000002</v>
      </c>
      <c r="F96" s="2" t="s">
        <v>152</v>
      </c>
      <c r="G96" s="10">
        <v>35.125</v>
      </c>
      <c r="H96" s="10">
        <v>35.771999999999998</v>
      </c>
    </row>
    <row r="97" spans="1:17" s="2" customFormat="1" x14ac:dyDescent="0.2">
      <c r="A97" s="16" t="s">
        <v>165</v>
      </c>
      <c r="B97" s="10">
        <v>22</v>
      </c>
      <c r="C97" s="10">
        <v>22</v>
      </c>
      <c r="D97" s="10"/>
      <c r="E97" s="10"/>
      <c r="F97" s="10"/>
      <c r="G97" s="10">
        <v>22</v>
      </c>
      <c r="H97" s="10">
        <v>22</v>
      </c>
    </row>
    <row r="98" spans="1:17" s="2" customFormat="1" x14ac:dyDescent="0.2">
      <c r="A98" s="16" t="s">
        <v>166</v>
      </c>
      <c r="B98" s="10">
        <f>+B97*B96</f>
        <v>783.88200000000006</v>
      </c>
      <c r="C98" s="10">
        <f>+C97*C96</f>
        <v>758.58199999999999</v>
      </c>
      <c r="G98" s="10">
        <f t="shared" ref="G98:H98" si="0">+G97*G96</f>
        <v>772.75</v>
      </c>
      <c r="H98" s="10">
        <f t="shared" si="0"/>
        <v>786.98399999999992</v>
      </c>
    </row>
    <row r="99" spans="1:17" s="2" customFormat="1" x14ac:dyDescent="0.2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1:17" s="2" customFormat="1" ht="15" x14ac:dyDescent="0.2">
      <c r="A100" s="14" t="s">
        <v>161</v>
      </c>
      <c r="B100" s="104">
        <f>+B98+C98+G98+H98+G53+H53+I53+D53+C53+B53</f>
        <v>20541.838</v>
      </c>
      <c r="C100" s="105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</row>
    <row r="101" spans="1:17" s="2" customFormat="1" x14ac:dyDescent="0.2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1:17" s="2" customFormat="1" x14ac:dyDescent="0.2">
      <c r="A102" s="14" t="s">
        <v>153</v>
      </c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1:17" s="2" customFormat="1" x14ac:dyDescent="0.2">
      <c r="A103" s="35" t="s">
        <v>64</v>
      </c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1:17" s="2" customFormat="1" x14ac:dyDescent="0.2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1:17" s="2" customFormat="1" x14ac:dyDescent="0.2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 spans="1:17" s="2" customFormat="1" x14ac:dyDescent="0.2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1:17" s="2" customFormat="1" x14ac:dyDescent="0.2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</row>
    <row r="108" spans="1:17" s="2" customFormat="1" x14ac:dyDescent="0.2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</row>
    <row r="109" spans="1:17" s="2" customFormat="1" x14ac:dyDescent="0.2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</row>
    <row r="110" spans="1:17" s="2" customFormat="1" x14ac:dyDescent="0.2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1:17" s="2" customFormat="1" x14ac:dyDescent="0.2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</row>
    <row r="112" spans="1:17" s="2" customFormat="1" x14ac:dyDescent="0.2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</row>
    <row r="113" spans="2:17" s="2" customFormat="1" x14ac:dyDescent="0.2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2:17" s="2" customFormat="1" x14ac:dyDescent="0.2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2:17" s="2" customFormat="1" x14ac:dyDescent="0.2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  <row r="116" spans="2:17" s="2" customFormat="1" x14ac:dyDescent="0.2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2:17" s="2" customFormat="1" x14ac:dyDescent="0.2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</row>
    <row r="118" spans="2:17" s="2" customFormat="1" x14ac:dyDescent="0.2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</row>
    <row r="119" spans="2:17" s="2" customFormat="1" x14ac:dyDescent="0.2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</row>
    <row r="120" spans="2:17" s="2" customFormat="1" x14ac:dyDescent="0.2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</row>
    <row r="121" spans="2:17" s="2" customFormat="1" x14ac:dyDescent="0.2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</row>
    <row r="122" spans="2:17" s="2" customFormat="1" x14ac:dyDescent="0.2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</row>
    <row r="123" spans="2:17" s="2" customFormat="1" x14ac:dyDescent="0.2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</row>
    <row r="124" spans="2:17" s="2" customFormat="1" x14ac:dyDescent="0.2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</row>
    <row r="125" spans="2:17" s="2" customFormat="1" x14ac:dyDescent="0.2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</row>
    <row r="126" spans="2:17" s="2" customFormat="1" x14ac:dyDescent="0.2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</row>
    <row r="127" spans="2:17" s="2" customFormat="1" x14ac:dyDescent="0.2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</row>
    <row r="128" spans="2:17" s="2" customFormat="1" x14ac:dyDescent="0.2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</row>
    <row r="129" spans="2:17" s="2" customFormat="1" x14ac:dyDescent="0.2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</row>
    <row r="130" spans="2:17" s="2" customFormat="1" x14ac:dyDescent="0.2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</row>
    <row r="131" spans="2:17" s="2" customFormat="1" x14ac:dyDescent="0.2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</row>
    <row r="132" spans="2:17" s="2" customFormat="1" x14ac:dyDescent="0.2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</row>
  </sheetData>
  <phoneticPr fontId="4" type="noConversion"/>
  <pageMargins left="0.23622047244094491" right="0.23622047244094491" top="0.74803149606299213" bottom="0.74803149606299213" header="0.31496062992125984" footer="0.31496062992125984"/>
  <pageSetup paperSize="9" scale="78" fitToHeight="0" orientation="portrait" r:id="rId1"/>
  <rowBreaks count="1" manualBreakCount="1">
    <brk id="5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BB307-66CF-40AD-A3FF-35423A318B95}">
  <sheetPr>
    <pageSetUpPr fitToPage="1"/>
  </sheetPr>
  <dimension ref="A1:X38"/>
  <sheetViews>
    <sheetView workbookViewId="0">
      <selection activeCell="G1" sqref="G1:I1048576"/>
    </sheetView>
  </sheetViews>
  <sheetFormatPr defaultColWidth="9.140625" defaultRowHeight="12.75" x14ac:dyDescent="0.2"/>
  <cols>
    <col min="1" max="1" width="34.5703125" style="2" customWidth="1"/>
    <col min="2" max="4" width="10" style="2" customWidth="1"/>
    <col min="5" max="5" width="7.7109375" style="2" customWidth="1"/>
    <col min="6" max="6" width="34.85546875" style="2" bestFit="1" customWidth="1"/>
    <col min="7" max="9" width="9.140625" style="2" customWidth="1"/>
    <col min="10" max="14" width="7.7109375" style="2" customWidth="1"/>
    <col min="15" max="18" width="6.42578125" style="2" customWidth="1"/>
    <col min="19" max="19" width="7.7109375" style="2" customWidth="1"/>
    <col min="20" max="20" width="12.85546875" style="10" bestFit="1" customWidth="1"/>
    <col min="21" max="21" width="20.42578125" style="11" bestFit="1" customWidth="1"/>
    <col min="22" max="23" width="20.42578125" style="11" customWidth="1"/>
    <col min="24" max="28" width="6.42578125" style="2" customWidth="1"/>
    <col min="29" max="16384" width="9.140625" style="2"/>
  </cols>
  <sheetData>
    <row r="1" spans="1:24" s="18" customFormat="1" x14ac:dyDescent="0.2">
      <c r="A1" s="14" t="s">
        <v>162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2"/>
      <c r="S1" s="2"/>
      <c r="T1" s="2"/>
      <c r="U1" s="2"/>
      <c r="V1" s="2"/>
      <c r="W1" s="2"/>
      <c r="X1" s="2"/>
    </row>
    <row r="2" spans="1:24" s="18" customFormat="1" x14ac:dyDescent="0.2">
      <c r="A2" s="1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2"/>
      <c r="S2" s="2"/>
      <c r="T2" s="2"/>
      <c r="U2" s="2"/>
      <c r="V2" s="2"/>
      <c r="W2" s="2"/>
      <c r="X2" s="2"/>
    </row>
    <row r="3" spans="1:24" ht="15" customHeight="1" x14ac:dyDescent="0.2">
      <c r="A3" s="35" t="s">
        <v>43</v>
      </c>
      <c r="F3" s="35" t="s">
        <v>158</v>
      </c>
      <c r="G3" s="11"/>
      <c r="H3" s="11"/>
      <c r="I3" s="11"/>
      <c r="T3" s="2"/>
      <c r="U3" s="2"/>
      <c r="V3" s="2"/>
      <c r="W3" s="2"/>
    </row>
    <row r="4" spans="1:24" ht="15" customHeight="1" x14ac:dyDescent="0.2">
      <c r="T4" s="2"/>
      <c r="U4" s="2"/>
      <c r="V4" s="2"/>
      <c r="W4" s="2"/>
    </row>
    <row r="5" spans="1:24" ht="12.75" customHeight="1" x14ac:dyDescent="0.2">
      <c r="A5" s="27"/>
      <c r="B5" s="84">
        <v>170036</v>
      </c>
      <c r="C5" s="3" t="s">
        <v>44</v>
      </c>
      <c r="D5" s="76">
        <v>170034</v>
      </c>
      <c r="F5" s="27"/>
      <c r="G5" s="84">
        <v>170037</v>
      </c>
      <c r="H5" s="3" t="s">
        <v>53</v>
      </c>
      <c r="I5" s="89">
        <v>170035</v>
      </c>
      <c r="T5" s="2"/>
      <c r="U5" s="2"/>
      <c r="V5" s="2"/>
      <c r="W5" s="2"/>
    </row>
    <row r="6" spans="1:24" ht="12.75" customHeight="1" x14ac:dyDescent="0.2">
      <c r="A6" s="28"/>
      <c r="B6" s="34" t="s">
        <v>8</v>
      </c>
      <c r="C6" s="34" t="s">
        <v>8</v>
      </c>
      <c r="D6" s="87" t="s">
        <v>8</v>
      </c>
      <c r="F6" s="28"/>
      <c r="G6" s="34" t="s">
        <v>8</v>
      </c>
      <c r="H6" s="34" t="s">
        <v>8</v>
      </c>
      <c r="I6" s="87" t="s">
        <v>8</v>
      </c>
      <c r="T6" s="2"/>
      <c r="U6" s="2"/>
      <c r="V6" s="2"/>
      <c r="W6" s="2"/>
    </row>
    <row r="7" spans="1:24" ht="12.75" customHeight="1" x14ac:dyDescent="0.2">
      <c r="A7" s="29"/>
      <c r="B7" s="5"/>
      <c r="C7" s="5"/>
      <c r="D7" s="39" t="s">
        <v>45</v>
      </c>
      <c r="F7" s="29"/>
      <c r="G7" s="5"/>
      <c r="H7" s="5"/>
      <c r="I7" s="90" t="s">
        <v>45</v>
      </c>
      <c r="T7" s="2"/>
      <c r="U7" s="2"/>
      <c r="V7" s="2"/>
      <c r="W7" s="2"/>
    </row>
    <row r="8" spans="1:24" ht="12.75" customHeight="1" x14ac:dyDescent="0.2">
      <c r="A8" s="30" t="s">
        <v>46</v>
      </c>
      <c r="B8" s="6">
        <v>0.46527777777777773</v>
      </c>
      <c r="C8" s="6" t="s">
        <v>47</v>
      </c>
      <c r="D8" s="80">
        <v>0.81944444444444453</v>
      </c>
      <c r="F8" s="30" t="s">
        <v>23</v>
      </c>
      <c r="G8" s="6"/>
      <c r="H8" s="6"/>
      <c r="I8" s="80"/>
      <c r="T8" s="2"/>
      <c r="U8" s="2"/>
      <c r="V8" s="2"/>
      <c r="W8" s="2"/>
    </row>
    <row r="9" spans="1:24" ht="12.75" customHeight="1" x14ac:dyDescent="0.2">
      <c r="A9" s="28" t="s">
        <v>6</v>
      </c>
      <c r="B9" s="51">
        <v>0.46666666666666662</v>
      </c>
      <c r="C9" s="51" t="s">
        <v>13</v>
      </c>
      <c r="D9" s="81">
        <f>+D8+C9-C8</f>
        <v>0.82083333333333353</v>
      </c>
      <c r="F9" s="28" t="s">
        <v>22</v>
      </c>
      <c r="G9" s="51">
        <v>0.47916666666666669</v>
      </c>
      <c r="H9" s="51" t="s">
        <v>42</v>
      </c>
      <c r="I9" s="81">
        <v>0.83333333333333337</v>
      </c>
      <c r="T9" s="2"/>
      <c r="U9" s="2"/>
      <c r="V9" s="2"/>
      <c r="W9" s="2"/>
    </row>
    <row r="10" spans="1:24" ht="12.75" customHeight="1" x14ac:dyDescent="0.2">
      <c r="A10" s="31" t="s">
        <v>19</v>
      </c>
      <c r="B10" s="101">
        <v>0.47152777777777782</v>
      </c>
      <c r="C10" s="101" t="s">
        <v>48</v>
      </c>
      <c r="D10" s="82">
        <f t="shared" ref="D10:D14" si="0">+D9+C10-C9</f>
        <v>0.82569444444444462</v>
      </c>
      <c r="F10" s="31" t="s">
        <v>21</v>
      </c>
      <c r="G10" s="101">
        <v>0.48194444444444445</v>
      </c>
      <c r="H10" s="101" t="s">
        <v>54</v>
      </c>
      <c r="I10" s="82">
        <f>+I9+H10-H9</f>
        <v>0.83611111111111125</v>
      </c>
      <c r="T10" s="2"/>
      <c r="U10" s="2"/>
      <c r="V10" s="2"/>
      <c r="W10" s="2"/>
    </row>
    <row r="11" spans="1:24" ht="12.75" customHeight="1" x14ac:dyDescent="0.2">
      <c r="A11" s="28" t="s">
        <v>49</v>
      </c>
      <c r="B11" s="51">
        <v>0.47291666666666671</v>
      </c>
      <c r="C11" s="51" t="s">
        <v>40</v>
      </c>
      <c r="D11" s="81">
        <f t="shared" si="0"/>
        <v>0.82708333333333339</v>
      </c>
      <c r="F11" s="28" t="s">
        <v>20</v>
      </c>
      <c r="G11" s="51">
        <v>0.4826388888888889</v>
      </c>
      <c r="H11" s="51" t="s">
        <v>55</v>
      </c>
      <c r="I11" s="81">
        <f t="shared" ref="I11:I15" si="1">+I10+H11-H10</f>
        <v>0.8368055555555558</v>
      </c>
      <c r="T11" s="2"/>
      <c r="U11" s="2"/>
      <c r="V11" s="2"/>
      <c r="W11" s="2"/>
    </row>
    <row r="12" spans="1:24" ht="12.75" customHeight="1" x14ac:dyDescent="0.2">
      <c r="A12" s="31" t="s">
        <v>20</v>
      </c>
      <c r="B12" s="101">
        <v>0.47500000000000003</v>
      </c>
      <c r="C12" s="101" t="s">
        <v>50</v>
      </c>
      <c r="D12" s="82">
        <f t="shared" si="0"/>
        <v>0.82916666666666694</v>
      </c>
      <c r="F12" s="31" t="s">
        <v>49</v>
      </c>
      <c r="G12" s="101">
        <v>0.48541666666666666</v>
      </c>
      <c r="H12" s="101" t="s">
        <v>56</v>
      </c>
      <c r="I12" s="82">
        <f t="shared" si="1"/>
        <v>0.83958333333333368</v>
      </c>
      <c r="T12" s="2"/>
      <c r="U12" s="2"/>
      <c r="V12" s="2"/>
      <c r="W12" s="2"/>
    </row>
    <row r="13" spans="1:24" ht="12.75" customHeight="1" x14ac:dyDescent="0.2">
      <c r="A13" s="28" t="s">
        <v>21</v>
      </c>
      <c r="B13" s="51">
        <v>0.47638888888888892</v>
      </c>
      <c r="C13" s="51" t="s">
        <v>51</v>
      </c>
      <c r="D13" s="81">
        <f t="shared" si="0"/>
        <v>0.83055555555555582</v>
      </c>
      <c r="F13" s="28" t="s">
        <v>19</v>
      </c>
      <c r="G13" s="51">
        <v>0.4861111111111111</v>
      </c>
      <c r="H13" s="51" t="s">
        <v>57</v>
      </c>
      <c r="I13" s="81">
        <f t="shared" si="1"/>
        <v>0.84027777777777823</v>
      </c>
      <c r="T13" s="2"/>
      <c r="U13" s="2"/>
      <c r="V13" s="2"/>
      <c r="W13" s="2"/>
    </row>
    <row r="14" spans="1:24" ht="12.75" customHeight="1" x14ac:dyDescent="0.2">
      <c r="A14" s="31" t="s">
        <v>22</v>
      </c>
      <c r="B14" s="101">
        <v>0.47916666666666669</v>
      </c>
      <c r="C14" s="101" t="s">
        <v>52</v>
      </c>
      <c r="D14" s="82">
        <f t="shared" si="0"/>
        <v>0.83333333333333359</v>
      </c>
      <c r="F14" s="31" t="s">
        <v>6</v>
      </c>
      <c r="G14" s="101">
        <v>0.49166666666666664</v>
      </c>
      <c r="H14" s="101" t="s">
        <v>58</v>
      </c>
      <c r="I14" s="82">
        <f t="shared" si="1"/>
        <v>0.84583333333333377</v>
      </c>
      <c r="T14" s="2"/>
      <c r="U14" s="2"/>
      <c r="V14" s="2"/>
      <c r="W14" s="2"/>
    </row>
    <row r="15" spans="1:24" ht="12.75" customHeight="1" x14ac:dyDescent="0.2">
      <c r="A15" s="29" t="s">
        <v>23</v>
      </c>
      <c r="B15" s="9"/>
      <c r="C15" s="9"/>
      <c r="D15" s="88"/>
      <c r="F15" s="29" t="s">
        <v>46</v>
      </c>
      <c r="G15" s="9">
        <v>0.49305555555555552</v>
      </c>
      <c r="H15" s="9" t="s">
        <v>59</v>
      </c>
      <c r="I15" s="88">
        <f t="shared" si="1"/>
        <v>0.84722222222222243</v>
      </c>
      <c r="T15" s="2"/>
      <c r="U15" s="2"/>
      <c r="V15" s="2"/>
      <c r="W15" s="2"/>
    </row>
    <row r="16" spans="1:24" ht="12.75" customHeight="1" x14ac:dyDescent="0.2">
      <c r="A16" s="14" t="s">
        <v>156</v>
      </c>
      <c r="B16" s="86">
        <v>6.7759999999999998</v>
      </c>
      <c r="C16" s="86">
        <v>6.7759999999999998</v>
      </c>
      <c r="D16" s="86">
        <v>6.7759999999999998</v>
      </c>
      <c r="F16" s="14" t="s">
        <v>156</v>
      </c>
      <c r="G16" s="85">
        <v>6.7530000000000001</v>
      </c>
      <c r="H16" s="85">
        <v>6.7530000000000001</v>
      </c>
      <c r="I16" s="85">
        <v>6.7530000000000001</v>
      </c>
      <c r="T16" s="2"/>
      <c r="U16" s="2"/>
      <c r="V16" s="2"/>
      <c r="W16" s="2"/>
    </row>
    <row r="17" spans="1:23" ht="12.75" customHeight="1" x14ac:dyDescent="0.2">
      <c r="A17" s="16" t="s">
        <v>167</v>
      </c>
      <c r="B17" s="86">
        <v>122</v>
      </c>
      <c r="C17" s="86">
        <v>122</v>
      </c>
      <c r="D17" s="86">
        <v>122</v>
      </c>
      <c r="E17" s="16"/>
      <c r="F17" s="86"/>
      <c r="G17" s="86">
        <v>122</v>
      </c>
      <c r="H17" s="86">
        <v>122</v>
      </c>
      <c r="I17" s="86">
        <v>122</v>
      </c>
      <c r="T17" s="2"/>
      <c r="U17" s="2"/>
      <c r="V17" s="2"/>
      <c r="W17" s="2"/>
    </row>
    <row r="18" spans="1:23" ht="12.75" customHeight="1" x14ac:dyDescent="0.2">
      <c r="A18" s="16" t="s">
        <v>168</v>
      </c>
      <c r="B18" s="86">
        <f>+B16*B17</f>
        <v>826.67200000000003</v>
      </c>
      <c r="C18" s="86">
        <f>+C16*C17</f>
        <v>826.67200000000003</v>
      </c>
      <c r="D18" s="86">
        <f>+D16*D17</f>
        <v>826.67200000000003</v>
      </c>
      <c r="E18" s="16"/>
      <c r="F18" s="86"/>
      <c r="G18" s="86">
        <f>+G16*G17</f>
        <v>823.86599999999999</v>
      </c>
      <c r="H18" s="86">
        <f>+H16*H17</f>
        <v>823.86599999999999</v>
      </c>
      <c r="I18" s="86">
        <f>+I16*I17</f>
        <v>823.86599999999999</v>
      </c>
      <c r="T18" s="2"/>
      <c r="U18" s="2"/>
      <c r="V18" s="2"/>
      <c r="W18" s="2"/>
    </row>
    <row r="19" spans="1:23" ht="12.75" customHeight="1" x14ac:dyDescent="0.2">
      <c r="A19" s="16"/>
      <c r="B19" s="86"/>
      <c r="C19" s="86"/>
      <c r="D19" s="86"/>
      <c r="E19" s="16"/>
      <c r="F19" s="86"/>
      <c r="G19" s="86"/>
      <c r="H19" s="86"/>
      <c r="I19" s="86"/>
      <c r="T19" s="2"/>
      <c r="U19" s="2"/>
      <c r="V19" s="2"/>
      <c r="W19" s="2"/>
    </row>
    <row r="20" spans="1:23" ht="12.75" customHeight="1" x14ac:dyDescent="0.2">
      <c r="A20" s="14" t="s">
        <v>157</v>
      </c>
      <c r="B20" s="104">
        <f>+B18+C18+D18+G18+H18+I18</f>
        <v>4951.6139999999996</v>
      </c>
      <c r="C20" s="104"/>
      <c r="D20" s="8"/>
      <c r="T20" s="2"/>
      <c r="U20" s="2"/>
      <c r="V20" s="2"/>
      <c r="W20" s="2"/>
    </row>
    <row r="21" spans="1:23" ht="12.75" customHeight="1" x14ac:dyDescent="0.2">
      <c r="A21" s="1"/>
      <c r="T21" s="2"/>
      <c r="U21" s="2"/>
      <c r="V21" s="2"/>
      <c r="W21" s="2"/>
    </row>
    <row r="22" spans="1:23" ht="12.75" customHeight="1" x14ac:dyDescent="0.2">
      <c r="A22" s="42" t="s">
        <v>60</v>
      </c>
      <c r="B22" s="2" t="s">
        <v>61</v>
      </c>
      <c r="T22" s="2"/>
      <c r="U22" s="2"/>
      <c r="V22" s="2"/>
      <c r="W22" s="2"/>
    </row>
    <row r="23" spans="1:23" ht="12.75" customHeight="1" x14ac:dyDescent="0.2">
      <c r="A23" s="42" t="s">
        <v>45</v>
      </c>
      <c r="B23" s="2" t="s">
        <v>62</v>
      </c>
      <c r="T23" s="2"/>
      <c r="U23" s="2"/>
      <c r="V23" s="2"/>
      <c r="W23" s="2"/>
    </row>
    <row r="24" spans="1:23" ht="12.75" customHeight="1" x14ac:dyDescent="0.2">
      <c r="T24" s="2"/>
      <c r="U24" s="2"/>
      <c r="V24" s="2"/>
      <c r="W24" s="2"/>
    </row>
    <row r="25" spans="1:23" ht="12.75" customHeight="1" x14ac:dyDescent="0.2">
      <c r="T25" s="2"/>
      <c r="U25" s="2"/>
      <c r="V25" s="2"/>
      <c r="W25" s="2"/>
    </row>
    <row r="26" spans="1:23" x14ac:dyDescent="0.2">
      <c r="T26" s="2"/>
      <c r="U26" s="2"/>
      <c r="V26" s="2"/>
      <c r="W26" s="2"/>
    </row>
    <row r="27" spans="1:23" x14ac:dyDescent="0.2">
      <c r="T27" s="2"/>
      <c r="U27" s="2"/>
      <c r="V27" s="2"/>
      <c r="W27" s="2"/>
    </row>
    <row r="28" spans="1:23" x14ac:dyDescent="0.2">
      <c r="T28" s="2"/>
      <c r="U28" s="2"/>
      <c r="V28" s="2"/>
      <c r="W28" s="2"/>
    </row>
    <row r="29" spans="1:23" x14ac:dyDescent="0.2">
      <c r="B29" s="91"/>
      <c r="T29" s="2"/>
      <c r="U29" s="2"/>
      <c r="V29" s="2"/>
      <c r="W29" s="2"/>
    </row>
    <row r="30" spans="1:23" x14ac:dyDescent="0.2">
      <c r="T30" s="2"/>
      <c r="U30" s="2"/>
      <c r="V30" s="2"/>
      <c r="W30" s="2"/>
    </row>
    <row r="31" spans="1:23" x14ac:dyDescent="0.2">
      <c r="B31" s="91"/>
      <c r="T31" s="2"/>
      <c r="U31" s="2"/>
      <c r="V31" s="2"/>
      <c r="W31" s="2"/>
    </row>
    <row r="32" spans="1:23" x14ac:dyDescent="0.2">
      <c r="B32" s="91"/>
      <c r="T32" s="2"/>
      <c r="U32" s="2"/>
      <c r="V32" s="2"/>
      <c r="W32" s="2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</sheetData>
  <phoneticPr fontId="4" type="noConversion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F5600-5E15-4D3C-AAB9-E3F956A75514}">
  <sheetPr>
    <pageSetUpPr fitToPage="1"/>
  </sheetPr>
  <dimension ref="A1:X53"/>
  <sheetViews>
    <sheetView tabSelected="1" workbookViewId="0">
      <selection activeCell="E11" sqref="E11"/>
    </sheetView>
  </sheetViews>
  <sheetFormatPr defaultColWidth="9.140625" defaultRowHeight="12.75" x14ac:dyDescent="0.2"/>
  <cols>
    <col min="1" max="1" width="34.5703125" style="2" customWidth="1"/>
    <col min="2" max="3" width="8.7109375" style="2" customWidth="1"/>
    <col min="4" max="4" width="8.42578125" style="2" customWidth="1"/>
    <col min="5" max="5" width="32.28515625" style="2" customWidth="1"/>
    <col min="6" max="7" width="8.7109375" style="2" customWidth="1"/>
    <col min="8" max="16384" width="9.140625" style="2"/>
  </cols>
  <sheetData>
    <row r="1" spans="1:24" s="18" customFormat="1" x14ac:dyDescent="0.2">
      <c r="A1" s="14" t="s">
        <v>162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2"/>
      <c r="S1" s="2"/>
      <c r="T1" s="2"/>
      <c r="U1" s="2"/>
      <c r="V1" s="2"/>
      <c r="W1" s="2"/>
      <c r="X1" s="2"/>
    </row>
    <row r="2" spans="1:24" s="18" customFormat="1" x14ac:dyDescent="0.2">
      <c r="A2" s="1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2"/>
      <c r="S2" s="2"/>
      <c r="T2" s="2"/>
      <c r="U2" s="2"/>
      <c r="V2" s="2"/>
      <c r="W2" s="2"/>
      <c r="X2" s="2"/>
    </row>
    <row r="3" spans="1:24" ht="12.75" customHeight="1" x14ac:dyDescent="0.2">
      <c r="A3" s="12" t="s">
        <v>27</v>
      </c>
      <c r="C3" s="12"/>
      <c r="D3" s="12"/>
      <c r="E3" s="12" t="s">
        <v>38</v>
      </c>
    </row>
    <row r="4" spans="1:24" x14ac:dyDescent="0.2">
      <c r="D4" s="85"/>
      <c r="F4" s="98"/>
      <c r="G4" s="98"/>
    </row>
    <row r="5" spans="1:24" ht="12.75" customHeight="1" x14ac:dyDescent="0.2">
      <c r="A5" s="36"/>
      <c r="B5" s="84">
        <v>180032</v>
      </c>
      <c r="C5" s="92">
        <v>180030</v>
      </c>
      <c r="E5" s="93"/>
      <c r="F5" s="84">
        <v>180033</v>
      </c>
      <c r="G5" s="92">
        <v>180031</v>
      </c>
    </row>
    <row r="6" spans="1:24" ht="12.75" customHeight="1" x14ac:dyDescent="0.2">
      <c r="A6" s="37"/>
      <c r="B6" s="34" t="s">
        <v>8</v>
      </c>
      <c r="C6" s="87" t="s">
        <v>8</v>
      </c>
      <c r="E6" s="94"/>
      <c r="F6" s="34" t="s">
        <v>8</v>
      </c>
      <c r="G6" s="87" t="s">
        <v>8</v>
      </c>
    </row>
    <row r="7" spans="1:24" ht="12.75" customHeight="1" x14ac:dyDescent="0.2">
      <c r="A7" s="37"/>
      <c r="B7" s="77"/>
      <c r="C7" s="87"/>
      <c r="E7" s="95"/>
      <c r="F7" s="96"/>
      <c r="G7" s="97"/>
    </row>
    <row r="8" spans="1:24" ht="12.75" customHeight="1" x14ac:dyDescent="0.2">
      <c r="A8" s="27" t="s">
        <v>7</v>
      </c>
      <c r="B8" s="99"/>
      <c r="C8" s="100">
        <v>0.76250000000000007</v>
      </c>
      <c r="E8" s="30" t="s">
        <v>0</v>
      </c>
      <c r="F8" s="7">
        <v>0.4375</v>
      </c>
      <c r="G8" s="80">
        <v>0.79166666666666663</v>
      </c>
    </row>
    <row r="9" spans="1:24" ht="12.75" customHeight="1" x14ac:dyDescent="0.2">
      <c r="A9" s="31" t="s">
        <v>6</v>
      </c>
      <c r="B9" s="101">
        <v>0.4201388888888889</v>
      </c>
      <c r="C9" s="82">
        <v>0.76388888888888884</v>
      </c>
      <c r="E9" s="28" t="s">
        <v>1</v>
      </c>
      <c r="F9" s="8">
        <v>0.44027777777777777</v>
      </c>
      <c r="G9" s="81">
        <v>0.79444444444444429</v>
      </c>
    </row>
    <row r="10" spans="1:24" ht="12.75" customHeight="1" x14ac:dyDescent="0.2">
      <c r="A10" s="28" t="s">
        <v>30</v>
      </c>
      <c r="B10" s="8">
        <v>0.42222222222222222</v>
      </c>
      <c r="C10" s="81">
        <v>0.76597222222222228</v>
      </c>
      <c r="E10" s="31" t="s">
        <v>34</v>
      </c>
      <c r="F10" s="75">
        <v>0.44375000000000009</v>
      </c>
      <c r="G10" s="82">
        <v>0.79791666666666639</v>
      </c>
    </row>
    <row r="11" spans="1:24" ht="12.75" customHeight="1" x14ac:dyDescent="0.2">
      <c r="A11" s="31" t="s">
        <v>31</v>
      </c>
      <c r="B11" s="101"/>
      <c r="C11" s="102"/>
      <c r="E11" s="28" t="s">
        <v>35</v>
      </c>
      <c r="F11" s="8">
        <v>0.44791666666666674</v>
      </c>
      <c r="G11" s="81">
        <v>0.80208333333333304</v>
      </c>
    </row>
    <row r="12" spans="1:24" ht="12.75" customHeight="1" x14ac:dyDescent="0.2">
      <c r="A12" s="28" t="s">
        <v>32</v>
      </c>
      <c r="B12" s="8"/>
      <c r="C12" s="81"/>
      <c r="E12" s="31" t="s">
        <v>33</v>
      </c>
      <c r="F12" s="75">
        <v>0.45208333333333339</v>
      </c>
      <c r="G12" s="82">
        <v>0.80624999999999969</v>
      </c>
    </row>
    <row r="13" spans="1:24" ht="12.75" customHeight="1" x14ac:dyDescent="0.2">
      <c r="A13" s="31" t="s">
        <v>16</v>
      </c>
      <c r="B13" s="101">
        <v>0.42430555555555555</v>
      </c>
      <c r="C13" s="82">
        <v>0.7680555555555556</v>
      </c>
      <c r="E13" s="28" t="s">
        <v>2</v>
      </c>
      <c r="F13" s="8">
        <v>0.45347222222222228</v>
      </c>
      <c r="G13" s="81">
        <v>0.80763888888888857</v>
      </c>
    </row>
    <row r="14" spans="1:24" ht="12.75" customHeight="1" x14ac:dyDescent="0.2">
      <c r="A14" s="28" t="s">
        <v>4</v>
      </c>
      <c r="B14" s="8">
        <v>0.42638888888888887</v>
      </c>
      <c r="C14" s="81">
        <v>0.77013888888888893</v>
      </c>
      <c r="E14" s="31" t="s">
        <v>3</v>
      </c>
      <c r="F14" s="75">
        <v>0.45486111111111116</v>
      </c>
      <c r="G14" s="82">
        <v>0.80902777777777746</v>
      </c>
    </row>
    <row r="15" spans="1:24" ht="12.75" customHeight="1" x14ac:dyDescent="0.2">
      <c r="A15" s="31" t="s">
        <v>3</v>
      </c>
      <c r="B15" s="101">
        <v>0.4284722222222222</v>
      </c>
      <c r="C15" s="82">
        <v>0.77222222222222225</v>
      </c>
      <c r="E15" s="28" t="s">
        <v>4</v>
      </c>
      <c r="F15" s="8">
        <v>0.45694444444444449</v>
      </c>
      <c r="G15" s="81">
        <v>0.81111111111111089</v>
      </c>
    </row>
    <row r="16" spans="1:24" ht="12.75" customHeight="1" x14ac:dyDescent="0.2">
      <c r="A16" s="28" t="s">
        <v>2</v>
      </c>
      <c r="B16" s="8">
        <v>0.42986111111111108</v>
      </c>
      <c r="C16" s="81">
        <v>0.77361111111111103</v>
      </c>
      <c r="E16" s="31" t="s">
        <v>5</v>
      </c>
      <c r="F16" s="75">
        <v>0.45902777777777781</v>
      </c>
      <c r="G16" s="82">
        <v>0.81319444444444411</v>
      </c>
    </row>
    <row r="17" spans="1:7" ht="12.75" customHeight="1" x14ac:dyDescent="0.2">
      <c r="A17" s="31" t="s">
        <v>33</v>
      </c>
      <c r="B17" s="101">
        <v>0.43124999999999997</v>
      </c>
      <c r="C17" s="82">
        <v>0.77499999999999991</v>
      </c>
      <c r="E17" s="28" t="s">
        <v>32</v>
      </c>
      <c r="F17" s="8"/>
      <c r="G17" s="103"/>
    </row>
    <row r="18" spans="1:7" ht="12.75" customHeight="1" x14ac:dyDescent="0.2">
      <c r="A18" s="28" t="s">
        <v>34</v>
      </c>
      <c r="B18" s="8"/>
      <c r="C18" s="81"/>
      <c r="E18" s="31" t="s">
        <v>31</v>
      </c>
      <c r="F18" s="75"/>
      <c r="G18" s="82"/>
    </row>
    <row r="19" spans="1:7" ht="12.75" customHeight="1" x14ac:dyDescent="0.2">
      <c r="A19" s="31" t="s">
        <v>35</v>
      </c>
      <c r="B19" s="101"/>
      <c r="C19" s="82"/>
      <c r="E19" s="28" t="s">
        <v>30</v>
      </c>
      <c r="F19" s="8">
        <v>0.46111111111111114</v>
      </c>
      <c r="G19" s="81">
        <v>0.81527777777777755</v>
      </c>
    </row>
    <row r="20" spans="1:7" ht="12.75" customHeight="1" x14ac:dyDescent="0.2">
      <c r="A20" s="28" t="s">
        <v>33</v>
      </c>
      <c r="B20" s="8"/>
      <c r="C20" s="81"/>
      <c r="E20" s="31" t="s">
        <v>6</v>
      </c>
      <c r="F20" s="75">
        <v>0.46319444444444446</v>
      </c>
      <c r="G20" s="82">
        <v>0.81736111111111076</v>
      </c>
    </row>
    <row r="21" spans="1:7" ht="12.75" customHeight="1" x14ac:dyDescent="0.2">
      <c r="A21" s="31" t="s">
        <v>1</v>
      </c>
      <c r="B21" s="101">
        <v>0.43472222222222218</v>
      </c>
      <c r="C21" s="82">
        <v>0.77847222222222212</v>
      </c>
      <c r="E21" s="29" t="s">
        <v>7</v>
      </c>
      <c r="F21" s="9">
        <v>0.46458333333333335</v>
      </c>
      <c r="G21" s="88">
        <v>0.81874999999999964</v>
      </c>
    </row>
    <row r="22" spans="1:7" ht="12.75" customHeight="1" x14ac:dyDescent="0.2">
      <c r="A22" s="38" t="s">
        <v>0</v>
      </c>
      <c r="B22" s="9">
        <v>0.43749999999999994</v>
      </c>
      <c r="C22" s="88">
        <v>0.78124999999999989</v>
      </c>
    </row>
    <row r="23" spans="1:7" ht="12.75" customHeight="1" x14ac:dyDescent="0.2">
      <c r="A23" s="16" t="s">
        <v>156</v>
      </c>
      <c r="B23" s="85">
        <v>10.218999999999999</v>
      </c>
      <c r="C23" s="85">
        <v>10.821999999999999</v>
      </c>
      <c r="D23" s="4"/>
      <c r="E23" s="16" t="s">
        <v>156</v>
      </c>
      <c r="F23" s="85">
        <v>14.518000000000001</v>
      </c>
      <c r="G23" s="85">
        <v>14.518000000000001</v>
      </c>
    </row>
    <row r="24" spans="1:7" ht="12.75" customHeight="1" x14ac:dyDescent="0.2">
      <c r="A24" s="16" t="s">
        <v>167</v>
      </c>
      <c r="B24" s="86">
        <v>122</v>
      </c>
      <c r="C24" s="86">
        <v>122</v>
      </c>
      <c r="D24" s="4"/>
      <c r="E24" s="16"/>
      <c r="F24" s="86">
        <v>122</v>
      </c>
      <c r="G24" s="86">
        <v>122</v>
      </c>
    </row>
    <row r="25" spans="1:7" ht="12.75" customHeight="1" x14ac:dyDescent="0.2">
      <c r="A25" s="16" t="s">
        <v>168</v>
      </c>
      <c r="B25" s="86">
        <f>+B23*B24</f>
        <v>1246.7179999999998</v>
      </c>
      <c r="C25" s="86">
        <f>+C23*C24</f>
        <v>1320.2839999999999</v>
      </c>
      <c r="D25" s="4"/>
      <c r="E25" s="16"/>
      <c r="F25" s="86">
        <f>+F23*F24</f>
        <v>1771.1960000000001</v>
      </c>
      <c r="G25" s="86">
        <f>+G23*G24</f>
        <v>1771.1960000000001</v>
      </c>
    </row>
    <row r="26" spans="1:7" ht="12.75" customHeight="1" x14ac:dyDescent="0.2">
      <c r="A26" s="16"/>
      <c r="B26" s="86"/>
      <c r="C26" s="86"/>
      <c r="D26" s="4"/>
      <c r="E26" s="16"/>
      <c r="F26" s="86"/>
      <c r="G26" s="86"/>
    </row>
    <row r="27" spans="1:7" ht="12.75" customHeight="1" x14ac:dyDescent="0.25">
      <c r="A27" s="14" t="s">
        <v>157</v>
      </c>
      <c r="B27" s="104">
        <f>+B25+C25+F25+G25</f>
        <v>6109.3939999999993</v>
      </c>
      <c r="C27" s="106"/>
    </row>
    <row r="28" spans="1:7" ht="12.75" customHeight="1" x14ac:dyDescent="0.2"/>
    <row r="29" spans="1:7" ht="12.75" customHeight="1" x14ac:dyDescent="0.2">
      <c r="D29" s="12"/>
      <c r="E29" s="12"/>
    </row>
    <row r="30" spans="1:7" ht="12.75" customHeight="1" x14ac:dyDescent="0.2">
      <c r="D30" s="85"/>
      <c r="E30" s="12"/>
    </row>
    <row r="31" spans="1:7" ht="12.75" customHeight="1" x14ac:dyDescent="0.2">
      <c r="D31" s="86"/>
      <c r="E31" s="12"/>
    </row>
    <row r="32" spans="1:7" x14ac:dyDescent="0.2">
      <c r="B32" s="91"/>
      <c r="D32" s="85"/>
    </row>
    <row r="33" spans="5:5" ht="12.75" customHeight="1" x14ac:dyDescent="0.2">
      <c r="E33" s="91"/>
    </row>
    <row r="34" spans="5:5" ht="12.75" customHeight="1" x14ac:dyDescent="0.2">
      <c r="E34" s="91"/>
    </row>
    <row r="35" spans="5:5" ht="12.75" customHeight="1" x14ac:dyDescent="0.2">
      <c r="E35" s="91"/>
    </row>
    <row r="36" spans="5:5" ht="12.75" customHeight="1" x14ac:dyDescent="0.2">
      <c r="E36" s="91"/>
    </row>
    <row r="37" spans="5:5" ht="12.75" customHeight="1" x14ac:dyDescent="0.2">
      <c r="E37" s="91"/>
    </row>
    <row r="38" spans="5:5" ht="12.75" customHeight="1" x14ac:dyDescent="0.2">
      <c r="E38" s="91"/>
    </row>
    <row r="39" spans="5:5" ht="12.75" customHeight="1" x14ac:dyDescent="0.2">
      <c r="E39" s="91"/>
    </row>
    <row r="40" spans="5:5" ht="12.75" customHeight="1" x14ac:dyDescent="0.2">
      <c r="E40" s="91"/>
    </row>
    <row r="41" spans="5:5" ht="12.75" customHeight="1" x14ac:dyDescent="0.2">
      <c r="E41" s="91"/>
    </row>
    <row r="42" spans="5:5" ht="12.75" customHeight="1" x14ac:dyDescent="0.2">
      <c r="E42" s="91"/>
    </row>
    <row r="43" spans="5:5" ht="12.75" customHeight="1" x14ac:dyDescent="0.2">
      <c r="E43" s="91"/>
    </row>
    <row r="44" spans="5:5" ht="12.75" customHeight="1" x14ac:dyDescent="0.2">
      <c r="E44" s="91"/>
    </row>
    <row r="45" spans="5:5" ht="12.75" customHeight="1" x14ac:dyDescent="0.2">
      <c r="E45" s="91"/>
    </row>
    <row r="46" spans="5:5" ht="12.75" customHeight="1" x14ac:dyDescent="0.2">
      <c r="E46" s="91"/>
    </row>
    <row r="47" spans="5:5" ht="12.75" customHeight="1" x14ac:dyDescent="0.2">
      <c r="E47" s="91"/>
    </row>
    <row r="48" spans="5:5" ht="12.75" customHeight="1" x14ac:dyDescent="0.2">
      <c r="E48" s="91"/>
    </row>
    <row r="49" spans="1:5" ht="12.75" customHeight="1" x14ac:dyDescent="0.2">
      <c r="E49" s="91"/>
    </row>
    <row r="50" spans="1:5" ht="12.75" customHeight="1" x14ac:dyDescent="0.2">
      <c r="D50" s="4"/>
      <c r="E50" s="4"/>
    </row>
    <row r="51" spans="1:5" ht="12.75" customHeight="1" x14ac:dyDescent="0.2">
      <c r="D51" s="4"/>
      <c r="E51" s="4"/>
    </row>
    <row r="52" spans="1:5" ht="12.75" customHeight="1" x14ac:dyDescent="0.2">
      <c r="D52" s="4"/>
      <c r="E52" s="4"/>
    </row>
    <row r="53" spans="1:5" ht="12.75" customHeight="1" x14ac:dyDescent="0.2">
      <c r="A53" s="4"/>
      <c r="B53" s="4"/>
      <c r="C53" s="4"/>
      <c r="D53" s="4"/>
      <c r="E53" s="4"/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81D89-CF3C-4A4E-BE9F-672D534A2881}">
  <sheetPr>
    <pageSetUpPr fitToPage="1"/>
  </sheetPr>
  <dimension ref="A1:BI227"/>
  <sheetViews>
    <sheetView topLeftCell="A19" workbookViewId="0">
      <selection activeCell="H39" sqref="H39"/>
    </sheetView>
  </sheetViews>
  <sheetFormatPr defaultColWidth="9.140625" defaultRowHeight="12.75" customHeight="1" x14ac:dyDescent="0.2"/>
  <cols>
    <col min="1" max="1" width="34.5703125" style="11" customWidth="1"/>
    <col min="2" max="5" width="10.85546875" style="2" customWidth="1"/>
    <col min="6" max="7" width="6.42578125" style="2" customWidth="1"/>
    <col min="8" max="8" width="31.28515625" style="2" bestFit="1" customWidth="1"/>
    <col min="9" max="9" width="8.7109375" style="2" customWidth="1"/>
    <col min="10" max="12" width="10.28515625" style="2" customWidth="1"/>
    <col min="13" max="14" width="6.42578125" style="2" customWidth="1"/>
    <col min="15" max="16" width="6.85546875" style="2" customWidth="1"/>
    <col min="17" max="17" width="12.7109375" style="2" customWidth="1"/>
    <col min="18" max="33" width="6.42578125" style="2" customWidth="1"/>
    <col min="34" max="16384" width="9.140625" style="2"/>
  </cols>
  <sheetData>
    <row r="1" spans="1:24" s="18" customFormat="1" x14ac:dyDescent="0.2">
      <c r="A1" s="14" t="s">
        <v>169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2"/>
      <c r="S1" s="2"/>
      <c r="T1" s="2"/>
      <c r="U1" s="2"/>
      <c r="V1" s="2"/>
      <c r="W1" s="2"/>
      <c r="X1" s="2"/>
    </row>
    <row r="3" spans="1:24" ht="12.75" customHeight="1" x14ac:dyDescent="0.2">
      <c r="A3" s="35" t="s">
        <v>116</v>
      </c>
      <c r="G3" s="34"/>
      <c r="H3" s="35" t="s">
        <v>136</v>
      </c>
      <c r="N3" s="34"/>
      <c r="O3" s="34"/>
      <c r="P3" s="34"/>
      <c r="Q3" s="34"/>
      <c r="R3" s="34"/>
      <c r="S3" s="34"/>
      <c r="T3" s="35"/>
      <c r="U3" s="34"/>
    </row>
    <row r="4" spans="1:24" ht="12.75" customHeight="1" x14ac:dyDescent="0.2">
      <c r="A4" s="16"/>
      <c r="B4" s="4"/>
      <c r="C4" s="4"/>
      <c r="D4" s="4"/>
      <c r="E4" s="4"/>
      <c r="F4" s="4"/>
      <c r="G4" s="4"/>
      <c r="H4" s="35"/>
      <c r="K4" s="10"/>
      <c r="N4" s="10"/>
      <c r="O4" s="4"/>
      <c r="P4" s="4"/>
      <c r="Q4" s="12"/>
      <c r="R4" s="12"/>
      <c r="S4" s="4"/>
      <c r="T4" s="4"/>
      <c r="U4" s="4"/>
    </row>
    <row r="5" spans="1:24" ht="12.75" customHeight="1" x14ac:dyDescent="0.2">
      <c r="A5" s="36"/>
      <c r="B5" s="3" t="s">
        <v>117</v>
      </c>
      <c r="C5" s="3" t="s">
        <v>118</v>
      </c>
      <c r="D5" s="3" t="s">
        <v>119</v>
      </c>
      <c r="E5" s="76" t="s">
        <v>120</v>
      </c>
      <c r="H5" s="36"/>
      <c r="I5" s="3" t="s">
        <v>137</v>
      </c>
      <c r="J5" s="3" t="s">
        <v>138</v>
      </c>
      <c r="K5" s="3" t="s">
        <v>139</v>
      </c>
      <c r="L5" s="76" t="s">
        <v>140</v>
      </c>
    </row>
    <row r="6" spans="1:24" ht="12.75" customHeight="1" x14ac:dyDescent="0.2">
      <c r="A6" s="37"/>
      <c r="B6" s="77" t="s">
        <v>29</v>
      </c>
      <c r="C6" s="77" t="s">
        <v>29</v>
      </c>
      <c r="D6" s="77" t="s">
        <v>28</v>
      </c>
      <c r="E6" s="78" t="s">
        <v>28</v>
      </c>
      <c r="H6" s="37"/>
      <c r="I6" s="77" t="s">
        <v>29</v>
      </c>
      <c r="J6" s="77" t="s">
        <v>29</v>
      </c>
      <c r="K6" s="77" t="s">
        <v>28</v>
      </c>
      <c r="L6" s="78" t="s">
        <v>28</v>
      </c>
    </row>
    <row r="7" spans="1:24" ht="12.75" customHeight="1" x14ac:dyDescent="0.2">
      <c r="A7" s="38"/>
      <c r="B7" s="5" t="s">
        <v>121</v>
      </c>
      <c r="C7" s="5"/>
      <c r="D7" s="5" t="s">
        <v>122</v>
      </c>
      <c r="E7" s="79" t="s">
        <v>122</v>
      </c>
      <c r="H7" s="38"/>
      <c r="I7" s="5"/>
      <c r="J7" s="5"/>
      <c r="K7" s="5" t="s">
        <v>121</v>
      </c>
      <c r="L7" s="79" t="s">
        <v>121</v>
      </c>
      <c r="M7" s="8"/>
    </row>
    <row r="8" spans="1:24" ht="12.75" customHeight="1" x14ac:dyDescent="0.2">
      <c r="A8" s="70" t="s">
        <v>87</v>
      </c>
      <c r="B8" s="7"/>
      <c r="C8" s="7" t="s">
        <v>17</v>
      </c>
      <c r="D8" s="7"/>
      <c r="E8" s="80"/>
      <c r="H8" s="70" t="s">
        <v>134</v>
      </c>
      <c r="I8" s="7"/>
      <c r="J8" s="7"/>
      <c r="K8" s="7"/>
      <c r="L8" s="80"/>
      <c r="M8" s="8"/>
      <c r="P8" s="4"/>
      <c r="Q8" s="4"/>
      <c r="R8" s="4"/>
      <c r="S8" s="4"/>
      <c r="T8" s="4"/>
      <c r="U8" s="4"/>
    </row>
    <row r="9" spans="1:24" ht="12.75" customHeight="1" x14ac:dyDescent="0.2">
      <c r="A9" s="37" t="s">
        <v>123</v>
      </c>
      <c r="B9" s="8"/>
      <c r="C9" s="8" t="s">
        <v>18</v>
      </c>
      <c r="D9" s="8"/>
      <c r="E9" s="81"/>
      <c r="H9" s="37" t="s">
        <v>133</v>
      </c>
      <c r="I9" s="8"/>
      <c r="J9" s="8">
        <v>0.55208333333333326</v>
      </c>
      <c r="K9" s="8"/>
      <c r="L9" s="81"/>
      <c r="M9" s="8"/>
      <c r="N9" s="15"/>
      <c r="P9" s="4"/>
      <c r="Q9" s="4"/>
      <c r="R9" s="4"/>
      <c r="S9" s="4"/>
      <c r="T9" s="4"/>
      <c r="U9" s="4"/>
    </row>
    <row r="10" spans="1:24" ht="12.75" customHeight="1" x14ac:dyDescent="0.2">
      <c r="A10" s="40" t="s">
        <v>89</v>
      </c>
      <c r="B10" s="75"/>
      <c r="C10" s="75" t="s">
        <v>107</v>
      </c>
      <c r="D10" s="75"/>
      <c r="E10" s="82"/>
      <c r="H10" s="40" t="s">
        <v>132</v>
      </c>
      <c r="I10" s="75">
        <v>0.31944444444444448</v>
      </c>
      <c r="J10" s="75"/>
      <c r="K10" s="75">
        <v>0.59375</v>
      </c>
      <c r="L10" s="82">
        <v>0.67708333333333337</v>
      </c>
      <c r="M10" s="8"/>
      <c r="P10" s="4"/>
      <c r="Q10" s="4"/>
      <c r="R10" s="4"/>
      <c r="S10" s="4"/>
      <c r="T10" s="4"/>
      <c r="U10" s="4"/>
    </row>
    <row r="11" spans="1:24" ht="12.75" customHeight="1" x14ac:dyDescent="0.2">
      <c r="A11" s="37" t="s">
        <v>90</v>
      </c>
      <c r="B11" s="8"/>
      <c r="C11" s="8" t="s">
        <v>108</v>
      </c>
      <c r="D11" s="8"/>
      <c r="E11" s="81"/>
      <c r="H11" s="37" t="s">
        <v>141</v>
      </c>
      <c r="I11" s="8">
        <v>0.33888888888888885</v>
      </c>
      <c r="J11" s="8"/>
      <c r="K11" s="8">
        <v>0.61249999999999993</v>
      </c>
      <c r="L11" s="81">
        <v>0.6958333333333333</v>
      </c>
      <c r="M11" s="8"/>
      <c r="P11" s="4"/>
      <c r="Q11" s="4"/>
      <c r="R11" s="4"/>
      <c r="S11" s="4"/>
      <c r="T11" s="4"/>
      <c r="U11" s="4"/>
    </row>
    <row r="12" spans="1:24" ht="12.75" customHeight="1" x14ac:dyDescent="0.2">
      <c r="A12" s="40" t="s">
        <v>115</v>
      </c>
      <c r="B12" s="75"/>
      <c r="C12" s="75" t="s">
        <v>14</v>
      </c>
      <c r="D12" s="75"/>
      <c r="E12" s="82"/>
      <c r="H12" s="40" t="s">
        <v>102</v>
      </c>
      <c r="I12" s="75">
        <v>0.34513888888888888</v>
      </c>
      <c r="J12" s="75"/>
      <c r="K12" s="75"/>
      <c r="L12" s="82"/>
      <c r="M12" s="8"/>
      <c r="N12" s="15"/>
      <c r="O12" s="15"/>
      <c r="P12" s="4"/>
      <c r="Q12" s="4"/>
      <c r="R12" s="4"/>
      <c r="S12" s="4"/>
      <c r="T12" s="4"/>
      <c r="U12" s="4"/>
    </row>
    <row r="13" spans="1:24" ht="12.75" customHeight="1" x14ac:dyDescent="0.2">
      <c r="A13" s="37" t="s">
        <v>91</v>
      </c>
      <c r="B13" s="8"/>
      <c r="C13" s="8" t="s">
        <v>36</v>
      </c>
      <c r="D13" s="8"/>
      <c r="E13" s="81"/>
      <c r="H13" s="37" t="s">
        <v>142</v>
      </c>
      <c r="I13" s="8"/>
      <c r="J13" s="8"/>
      <c r="K13" s="8"/>
      <c r="L13" s="81"/>
      <c r="M13" s="8"/>
      <c r="P13" s="4"/>
      <c r="Q13" s="4"/>
      <c r="R13" s="4"/>
      <c r="S13" s="4"/>
      <c r="T13" s="4"/>
      <c r="U13" s="4"/>
    </row>
    <row r="14" spans="1:24" ht="12.75" customHeight="1" x14ac:dyDescent="0.2">
      <c r="A14" s="40" t="s">
        <v>124</v>
      </c>
      <c r="B14" s="75"/>
      <c r="C14" s="75" t="s">
        <v>39</v>
      </c>
      <c r="D14" s="75"/>
      <c r="E14" s="82"/>
      <c r="H14" s="40" t="s">
        <v>130</v>
      </c>
      <c r="I14" s="75"/>
      <c r="J14" s="75"/>
      <c r="K14" s="75"/>
      <c r="L14" s="82"/>
      <c r="M14" s="8"/>
      <c r="P14" s="4"/>
      <c r="Q14" s="4"/>
      <c r="R14" s="4"/>
      <c r="S14" s="4"/>
      <c r="T14" s="4"/>
      <c r="U14" s="4"/>
    </row>
    <row r="15" spans="1:24" ht="12.75" customHeight="1" x14ac:dyDescent="0.2">
      <c r="A15" s="37" t="s">
        <v>93</v>
      </c>
      <c r="B15" s="8"/>
      <c r="C15" s="8" t="s">
        <v>125</v>
      </c>
      <c r="D15" s="8"/>
      <c r="E15" s="81"/>
      <c r="H15" s="37" t="s">
        <v>129</v>
      </c>
      <c r="I15" s="8"/>
      <c r="J15" s="8">
        <v>0.56527777777777777</v>
      </c>
      <c r="K15" s="8">
        <v>0.61458333333333337</v>
      </c>
      <c r="L15" s="81">
        <v>0.69791666666666663</v>
      </c>
      <c r="M15" s="8"/>
      <c r="N15" s="15"/>
      <c r="P15" s="4"/>
      <c r="Q15" s="4"/>
      <c r="R15" s="4"/>
      <c r="S15" s="4"/>
      <c r="T15" s="4"/>
      <c r="U15" s="4"/>
    </row>
    <row r="16" spans="1:24" ht="12.75" customHeight="1" x14ac:dyDescent="0.2">
      <c r="A16" s="40" t="s">
        <v>7</v>
      </c>
      <c r="B16" s="75"/>
      <c r="C16" s="75" t="s">
        <v>15</v>
      </c>
      <c r="D16" s="75"/>
      <c r="E16" s="82"/>
      <c r="H16" s="40" t="s">
        <v>99</v>
      </c>
      <c r="I16" s="75"/>
      <c r="J16" s="75">
        <v>0.56805555555555554</v>
      </c>
      <c r="K16" s="75">
        <v>0.61736111111111114</v>
      </c>
      <c r="L16" s="82">
        <v>0.7006944444444444</v>
      </c>
      <c r="M16" s="8"/>
      <c r="N16" s="15"/>
      <c r="P16" s="4"/>
      <c r="Q16" s="4"/>
      <c r="R16" s="4"/>
      <c r="S16" s="4"/>
      <c r="T16" s="4"/>
      <c r="U16" s="4"/>
    </row>
    <row r="17" spans="1:21" ht="12.75" customHeight="1" x14ac:dyDescent="0.2">
      <c r="A17" s="37" t="s">
        <v>6</v>
      </c>
      <c r="B17" s="8">
        <v>0.28194444444444439</v>
      </c>
      <c r="C17" s="8" t="s">
        <v>9</v>
      </c>
      <c r="D17" s="8"/>
      <c r="E17" s="81">
        <v>0.63541666666666663</v>
      </c>
      <c r="H17" s="37" t="s">
        <v>143</v>
      </c>
      <c r="I17" s="8"/>
      <c r="J17" s="8">
        <v>0.56944444444444442</v>
      </c>
      <c r="K17" s="8">
        <v>0.61875000000000002</v>
      </c>
      <c r="L17" s="81">
        <v>0.70208333333333339</v>
      </c>
      <c r="M17" s="8"/>
      <c r="N17" s="15"/>
      <c r="P17" s="4"/>
      <c r="Q17" s="4"/>
      <c r="R17" s="4"/>
      <c r="S17" s="4"/>
      <c r="T17" s="4"/>
      <c r="U17" s="4"/>
    </row>
    <row r="18" spans="1:21" ht="12.75" customHeight="1" x14ac:dyDescent="0.2">
      <c r="A18" s="40" t="s">
        <v>126</v>
      </c>
      <c r="B18" s="75">
        <v>0.28472222222222221</v>
      </c>
      <c r="C18" s="75" t="s">
        <v>10</v>
      </c>
      <c r="D18" s="75"/>
      <c r="E18" s="82">
        <v>0.6381944444444444</v>
      </c>
      <c r="H18" s="40" t="s">
        <v>97</v>
      </c>
      <c r="I18" s="75"/>
      <c r="J18" s="75">
        <v>0.57222222222222219</v>
      </c>
      <c r="K18" s="75">
        <v>0.62152777777777779</v>
      </c>
      <c r="L18" s="82">
        <v>0.70486111111111116</v>
      </c>
      <c r="M18" s="8"/>
      <c r="N18" s="15"/>
      <c r="P18" s="4"/>
      <c r="Q18" s="4"/>
      <c r="R18" s="4"/>
      <c r="S18" s="4"/>
      <c r="T18" s="4"/>
      <c r="U18" s="4"/>
    </row>
    <row r="19" spans="1:21" ht="12.75" customHeight="1" x14ac:dyDescent="0.2">
      <c r="A19" s="37" t="s">
        <v>127</v>
      </c>
      <c r="B19" s="8">
        <v>0.28611111111111115</v>
      </c>
      <c r="C19" s="8" t="s">
        <v>24</v>
      </c>
      <c r="D19" s="8"/>
      <c r="E19" s="81">
        <v>0.63958333333333328</v>
      </c>
      <c r="H19" s="37" t="s">
        <v>96</v>
      </c>
      <c r="I19" s="8"/>
      <c r="J19" s="8">
        <v>0.57361111111111107</v>
      </c>
      <c r="K19" s="8">
        <v>0.62291666666666667</v>
      </c>
      <c r="L19" s="81">
        <v>0.70624999999999993</v>
      </c>
      <c r="M19" s="8"/>
      <c r="N19" s="15"/>
      <c r="P19" s="4"/>
      <c r="Q19" s="4"/>
      <c r="R19" s="4"/>
      <c r="S19" s="4"/>
      <c r="T19" s="4"/>
      <c r="U19" s="4"/>
    </row>
    <row r="20" spans="1:21" ht="12.75" customHeight="1" x14ac:dyDescent="0.2">
      <c r="A20" s="40" t="s">
        <v>96</v>
      </c>
      <c r="B20" s="75">
        <v>0.28819444444444448</v>
      </c>
      <c r="C20" s="75" t="s">
        <v>11</v>
      </c>
      <c r="D20" s="75"/>
      <c r="E20" s="82">
        <v>0.64166666666666672</v>
      </c>
      <c r="H20" s="40" t="s">
        <v>127</v>
      </c>
      <c r="I20" s="75"/>
      <c r="J20" s="75">
        <v>0.57499999999999996</v>
      </c>
      <c r="K20" s="75">
        <v>0.625</v>
      </c>
      <c r="L20" s="82">
        <v>0.70833333333333337</v>
      </c>
      <c r="M20" s="8"/>
      <c r="N20" s="15"/>
      <c r="P20" s="4"/>
      <c r="Q20" s="4"/>
      <c r="R20" s="4"/>
      <c r="S20" s="4"/>
      <c r="T20" s="4"/>
      <c r="U20" s="4"/>
    </row>
    <row r="21" spans="1:21" ht="12.75" customHeight="1" x14ac:dyDescent="0.2">
      <c r="A21" s="37" t="s">
        <v>97</v>
      </c>
      <c r="B21" s="8">
        <v>0.28958333333333336</v>
      </c>
      <c r="C21" s="8" t="s">
        <v>25</v>
      </c>
      <c r="D21" s="8"/>
      <c r="E21" s="81">
        <v>0.6430555555555556</v>
      </c>
      <c r="H21" s="37" t="s">
        <v>126</v>
      </c>
      <c r="I21" s="8"/>
      <c r="J21" s="8">
        <v>0.5756944444444444</v>
      </c>
      <c r="K21" s="8">
        <v>0.62708333333333333</v>
      </c>
      <c r="L21" s="81">
        <v>0.7104166666666667</v>
      </c>
      <c r="M21" s="8"/>
      <c r="N21" s="15"/>
      <c r="P21" s="4"/>
      <c r="Q21" s="4"/>
      <c r="R21" s="4"/>
      <c r="S21" s="4"/>
      <c r="T21" s="4"/>
      <c r="U21" s="4"/>
    </row>
    <row r="22" spans="1:21" ht="12.75" customHeight="1" x14ac:dyDescent="0.2">
      <c r="A22" s="40" t="s">
        <v>128</v>
      </c>
      <c r="B22" s="75">
        <v>0.29236111111111113</v>
      </c>
      <c r="C22" s="75" t="s">
        <v>12</v>
      </c>
      <c r="D22" s="75"/>
      <c r="E22" s="82">
        <v>0.64583333333333337</v>
      </c>
      <c r="H22" s="40" t="s">
        <v>6</v>
      </c>
      <c r="I22" s="75"/>
      <c r="J22" s="75">
        <v>0.57777777777777772</v>
      </c>
      <c r="K22" s="75">
        <v>0.63194444444444442</v>
      </c>
      <c r="L22" s="82">
        <v>0.71527777777777779</v>
      </c>
      <c r="M22" s="8"/>
      <c r="N22" s="15"/>
      <c r="P22" s="4"/>
      <c r="Q22" s="4"/>
      <c r="R22" s="4"/>
      <c r="S22" s="4"/>
      <c r="T22" s="4"/>
      <c r="U22" s="4"/>
    </row>
    <row r="23" spans="1:21" ht="12.75" customHeight="1" x14ac:dyDescent="0.2">
      <c r="A23" s="37" t="s">
        <v>99</v>
      </c>
      <c r="B23" s="8">
        <v>0.29305555555555557</v>
      </c>
      <c r="C23" s="8" t="s">
        <v>41</v>
      </c>
      <c r="D23" s="8"/>
      <c r="E23" s="81">
        <v>0.64652777777777781</v>
      </c>
      <c r="H23" s="37" t="s">
        <v>7</v>
      </c>
      <c r="I23" s="8"/>
      <c r="J23" s="8">
        <v>0.57847222222222217</v>
      </c>
      <c r="K23" s="8"/>
      <c r="L23" s="81"/>
      <c r="M23" s="8"/>
      <c r="N23" s="15"/>
      <c r="P23" s="4"/>
      <c r="Q23" s="4"/>
      <c r="R23" s="4"/>
      <c r="S23" s="4"/>
      <c r="T23" s="4"/>
      <c r="U23" s="4"/>
    </row>
    <row r="24" spans="1:21" ht="12.75" customHeight="1" x14ac:dyDescent="0.2">
      <c r="A24" s="40" t="s">
        <v>129</v>
      </c>
      <c r="B24" s="75">
        <v>0.29583333333333334</v>
      </c>
      <c r="C24" s="75" t="s">
        <v>26</v>
      </c>
      <c r="D24" s="75"/>
      <c r="E24" s="82">
        <v>0.64930555555555558</v>
      </c>
      <c r="H24" s="40" t="s">
        <v>93</v>
      </c>
      <c r="I24" s="75"/>
      <c r="J24" s="75">
        <v>0.57986111111111105</v>
      </c>
      <c r="K24" s="75"/>
      <c r="L24" s="82"/>
      <c r="M24" s="8"/>
      <c r="N24" s="15"/>
      <c r="P24" s="4"/>
      <c r="Q24" s="4"/>
      <c r="R24" s="4"/>
      <c r="S24" s="4"/>
      <c r="T24" s="4"/>
      <c r="U24" s="4"/>
    </row>
    <row r="25" spans="1:21" ht="12.75" customHeight="1" x14ac:dyDescent="0.2">
      <c r="A25" s="37" t="s">
        <v>130</v>
      </c>
      <c r="B25" s="8"/>
      <c r="C25" s="8"/>
      <c r="D25" s="8"/>
      <c r="E25" s="81"/>
      <c r="H25" s="37" t="s">
        <v>124</v>
      </c>
      <c r="I25" s="8"/>
      <c r="J25" s="8">
        <v>0.58194444444444449</v>
      </c>
      <c r="K25" s="8"/>
      <c r="L25" s="81"/>
      <c r="M25" s="4"/>
      <c r="N25" s="15"/>
      <c r="P25" s="4"/>
      <c r="Q25" s="4"/>
      <c r="R25" s="4"/>
      <c r="S25" s="4"/>
      <c r="T25" s="4"/>
      <c r="U25" s="4"/>
    </row>
    <row r="26" spans="1:21" ht="12.75" customHeight="1" x14ac:dyDescent="0.2">
      <c r="A26" s="40" t="s">
        <v>131</v>
      </c>
      <c r="B26" s="75"/>
      <c r="C26" s="75"/>
      <c r="D26" s="75"/>
      <c r="E26" s="82"/>
      <c r="H26" s="40" t="s">
        <v>91</v>
      </c>
      <c r="I26" s="75"/>
      <c r="J26" s="75">
        <v>0.58333333333333337</v>
      </c>
      <c r="K26" s="75"/>
      <c r="L26" s="82"/>
      <c r="M26" s="4"/>
      <c r="N26" s="15"/>
      <c r="P26" s="4"/>
      <c r="Q26" s="4"/>
      <c r="R26" s="4"/>
      <c r="S26" s="4"/>
      <c r="T26" s="4"/>
      <c r="U26" s="4"/>
    </row>
    <row r="27" spans="1:21" ht="12.75" customHeight="1" x14ac:dyDescent="0.2">
      <c r="A27" s="37" t="s">
        <v>102</v>
      </c>
      <c r="B27" s="8"/>
      <c r="C27" s="8"/>
      <c r="D27" s="8">
        <v>0.5625</v>
      </c>
      <c r="E27" s="81"/>
      <c r="H27" s="37" t="s">
        <v>115</v>
      </c>
      <c r="I27" s="8"/>
      <c r="J27" s="8">
        <v>0.58472222222222225</v>
      </c>
      <c r="K27" s="8"/>
      <c r="L27" s="81"/>
      <c r="M27" s="4"/>
      <c r="N27" s="15"/>
      <c r="P27" s="4"/>
      <c r="Q27" s="4"/>
      <c r="R27" s="4"/>
      <c r="S27" s="4"/>
      <c r="T27" s="4"/>
      <c r="U27" s="4"/>
    </row>
    <row r="28" spans="1:21" ht="12.75" customHeight="1" x14ac:dyDescent="0.2">
      <c r="A28" s="40" t="s">
        <v>132</v>
      </c>
      <c r="B28" s="75">
        <v>0.31944444444444448</v>
      </c>
      <c r="C28" s="75"/>
      <c r="D28" s="75">
        <v>0.58819444444444446</v>
      </c>
      <c r="E28" s="82">
        <v>0.67361111111111116</v>
      </c>
      <c r="H28" s="40" t="s">
        <v>90</v>
      </c>
      <c r="I28" s="75"/>
      <c r="J28" s="75">
        <v>0.58750000000000002</v>
      </c>
      <c r="K28" s="75"/>
      <c r="L28" s="82"/>
      <c r="M28" s="4"/>
      <c r="N28" s="15"/>
      <c r="P28" s="4"/>
      <c r="Q28" s="4"/>
      <c r="R28" s="4"/>
      <c r="S28" s="4"/>
      <c r="T28" s="4"/>
      <c r="U28" s="4"/>
    </row>
    <row r="29" spans="1:21" ht="12.75" customHeight="1" x14ac:dyDescent="0.2">
      <c r="A29" s="37" t="s">
        <v>133</v>
      </c>
      <c r="B29" s="8"/>
      <c r="C29" s="8" t="s">
        <v>83</v>
      </c>
      <c r="D29" s="8"/>
      <c r="E29" s="81"/>
      <c r="H29" s="37" t="s">
        <v>89</v>
      </c>
      <c r="I29" s="8"/>
      <c r="J29" s="8">
        <v>0.58958333333333324</v>
      </c>
      <c r="K29" s="8"/>
      <c r="L29" s="81"/>
      <c r="M29" s="4"/>
      <c r="N29" s="15"/>
      <c r="P29" s="4"/>
      <c r="Q29" s="4"/>
      <c r="R29" s="4"/>
      <c r="S29" s="4"/>
      <c r="T29" s="4"/>
      <c r="U29" s="4"/>
    </row>
    <row r="30" spans="1:21" ht="12.75" customHeight="1" x14ac:dyDescent="0.2">
      <c r="A30" s="71" t="s">
        <v>134</v>
      </c>
      <c r="B30" s="41"/>
      <c r="C30" s="41"/>
      <c r="D30" s="41"/>
      <c r="E30" s="83"/>
      <c r="H30" s="40" t="s">
        <v>123</v>
      </c>
      <c r="I30" s="75"/>
      <c r="J30" s="75">
        <v>0.59097222222222212</v>
      </c>
      <c r="K30" s="75"/>
      <c r="L30" s="82"/>
      <c r="M30" s="4"/>
      <c r="N30" s="15"/>
      <c r="P30" s="4"/>
      <c r="Q30" s="4"/>
      <c r="R30" s="4"/>
      <c r="S30" s="4"/>
      <c r="T30" s="4"/>
      <c r="U30" s="4"/>
    </row>
    <row r="31" spans="1:21" ht="12.75" customHeight="1" x14ac:dyDescent="0.2">
      <c r="A31" s="35"/>
      <c r="B31" s="8"/>
      <c r="C31" s="8"/>
      <c r="D31" s="8"/>
      <c r="E31" s="8"/>
      <c r="H31" s="37" t="s">
        <v>87</v>
      </c>
      <c r="I31" s="8"/>
      <c r="J31" s="8">
        <v>0.59166666666666667</v>
      </c>
      <c r="K31" s="8"/>
      <c r="L31" s="81"/>
      <c r="M31" s="4"/>
      <c r="N31" s="15"/>
      <c r="P31" s="4"/>
      <c r="Q31" s="4"/>
      <c r="R31" s="4"/>
      <c r="S31" s="4"/>
      <c r="T31" s="4"/>
      <c r="U31" s="4"/>
    </row>
    <row r="32" spans="1:21" ht="12.75" customHeight="1" x14ac:dyDescent="0.2">
      <c r="A32" s="35"/>
      <c r="B32" s="8"/>
      <c r="C32" s="8"/>
      <c r="D32" s="8"/>
      <c r="E32" s="8"/>
      <c r="H32" s="71" t="s">
        <v>86</v>
      </c>
      <c r="I32" s="41"/>
      <c r="J32" s="41"/>
      <c r="K32" s="41"/>
      <c r="L32" s="83"/>
      <c r="M32" s="4"/>
      <c r="P32" s="4"/>
      <c r="Q32" s="4"/>
      <c r="R32" s="4"/>
      <c r="S32" s="4"/>
      <c r="T32" s="4"/>
      <c r="U32" s="4"/>
    </row>
    <row r="33" spans="1:61" ht="12.75" customHeight="1" x14ac:dyDescent="0.2">
      <c r="A33" s="2" t="s">
        <v>152</v>
      </c>
      <c r="B33" s="4">
        <v>37.134</v>
      </c>
      <c r="C33" s="4">
        <v>44.313000000000002</v>
      </c>
      <c r="D33" s="4">
        <v>27.577000000000002</v>
      </c>
      <c r="E33" s="4">
        <v>37.134</v>
      </c>
      <c r="H33" s="2" t="s">
        <v>152</v>
      </c>
      <c r="I33" s="4">
        <v>26.949000000000002</v>
      </c>
      <c r="J33" s="4">
        <v>43.963000000000001</v>
      </c>
      <c r="K33" s="4">
        <v>37.064</v>
      </c>
      <c r="L33" s="4">
        <v>37.064</v>
      </c>
      <c r="M33" s="4"/>
      <c r="N33" s="4"/>
      <c r="O33" s="4"/>
      <c r="P33" s="4"/>
      <c r="Q33" s="4"/>
      <c r="R33" s="4"/>
      <c r="S33" s="4"/>
      <c r="T33" s="4"/>
      <c r="U33" s="4"/>
    </row>
    <row r="34" spans="1:61" ht="12.75" customHeight="1" x14ac:dyDescent="0.2">
      <c r="A34" s="16" t="s">
        <v>159</v>
      </c>
      <c r="B34" s="86">
        <v>117</v>
      </c>
      <c r="C34" s="86">
        <v>117</v>
      </c>
      <c r="D34" s="86">
        <v>97</v>
      </c>
      <c r="E34" s="86">
        <v>97</v>
      </c>
      <c r="F34" s="86"/>
      <c r="G34" s="86"/>
      <c r="H34" s="86"/>
      <c r="I34" s="86">
        <v>117</v>
      </c>
      <c r="J34" s="86">
        <v>117</v>
      </c>
      <c r="K34" s="86">
        <v>97</v>
      </c>
      <c r="L34" s="86">
        <v>97</v>
      </c>
    </row>
    <row r="35" spans="1:61" ht="12.75" customHeight="1" x14ac:dyDescent="0.2">
      <c r="A35" s="16" t="s">
        <v>160</v>
      </c>
      <c r="B35" s="86">
        <f>+B33*B34</f>
        <v>4344.6779999999999</v>
      </c>
      <c r="C35" s="86">
        <f>+C33*C34</f>
        <v>5184.6210000000001</v>
      </c>
      <c r="D35" s="86">
        <f>+D33*D34</f>
        <v>2674.9690000000001</v>
      </c>
      <c r="E35" s="86">
        <f>+E33*E34</f>
        <v>3601.998</v>
      </c>
      <c r="F35" s="86"/>
      <c r="G35" s="86"/>
      <c r="H35" s="86"/>
      <c r="I35" s="86">
        <f>+I33*I34</f>
        <v>3153.0330000000004</v>
      </c>
      <c r="J35" s="86">
        <f>+J33*J34</f>
        <v>5143.6710000000003</v>
      </c>
      <c r="K35" s="86">
        <f>+K33*K34</f>
        <v>3595.2080000000001</v>
      </c>
      <c r="L35" s="86">
        <f>+L33*L34</f>
        <v>3595.2080000000001</v>
      </c>
    </row>
    <row r="36" spans="1:61" ht="12.75" customHeight="1" x14ac:dyDescent="0.2">
      <c r="A36" s="1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</row>
    <row r="37" spans="1:61" ht="12.75" customHeight="1" x14ac:dyDescent="0.2">
      <c r="A37" s="14" t="s">
        <v>157</v>
      </c>
      <c r="B37" s="104">
        <f>+B35+C35+D35+E35+I35+J35+K35+L35</f>
        <v>31293.385999999999</v>
      </c>
      <c r="C37" s="105"/>
      <c r="D37" s="4"/>
      <c r="E37" s="4"/>
      <c r="F37" s="4"/>
      <c r="G37" s="4"/>
      <c r="H37" s="16"/>
    </row>
    <row r="38" spans="1:61" ht="12.75" customHeight="1" x14ac:dyDescent="0.2">
      <c r="A38" s="16"/>
      <c r="B38" s="4"/>
      <c r="C38" s="4"/>
      <c r="D38" s="4"/>
      <c r="E38" s="4"/>
      <c r="F38" s="4"/>
      <c r="G38" s="4"/>
      <c r="H38" s="16"/>
    </row>
    <row r="39" spans="1:61" s="18" customFormat="1" ht="12.75" customHeight="1" x14ac:dyDescent="0.2">
      <c r="A39" s="2">
        <v>79</v>
      </c>
      <c r="B39" s="2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61" ht="12.75" customHeight="1" x14ac:dyDescent="0.2">
      <c r="A40" s="42" t="s">
        <v>121</v>
      </c>
      <c r="B40" s="16" t="s">
        <v>135</v>
      </c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</row>
    <row r="41" spans="1:61" ht="12.75" customHeight="1" x14ac:dyDescent="0.2">
      <c r="A41" s="16"/>
      <c r="B41" s="72"/>
      <c r="C41" s="34"/>
      <c r="D41" s="43"/>
      <c r="E41" s="43"/>
      <c r="F41" s="43"/>
      <c r="G41" s="43"/>
      <c r="H41" s="42"/>
      <c r="I41" s="16"/>
      <c r="J41" s="34"/>
      <c r="K41" s="34"/>
      <c r="L41" s="34"/>
      <c r="M41" s="34"/>
      <c r="N41" s="34"/>
      <c r="O41" s="34"/>
      <c r="P41" s="34"/>
      <c r="Q41" s="3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</row>
    <row r="42" spans="1:61" ht="12.75" customHeight="1" x14ac:dyDescent="0.2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</row>
    <row r="43" spans="1:61" ht="12.75" customHeight="1" x14ac:dyDescent="0.2">
      <c r="A43" s="16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</row>
    <row r="44" spans="1:61" ht="12.75" customHeight="1" x14ac:dyDescent="0.2">
      <c r="A44" s="16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</row>
    <row r="45" spans="1:61" ht="12.75" customHeight="1" x14ac:dyDescent="0.2">
      <c r="A45" s="16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</row>
    <row r="46" spans="1:61" ht="12.75" customHeight="1" x14ac:dyDescent="0.2">
      <c r="A46" s="16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</row>
    <row r="47" spans="1:61" ht="12.75" customHeight="1" x14ac:dyDescent="0.2">
      <c r="A47" s="16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</row>
    <row r="48" spans="1:61" ht="12.75" customHeight="1" x14ac:dyDescent="0.2">
      <c r="A48" s="16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</row>
    <row r="49" spans="1:61" ht="12.75" customHeight="1" x14ac:dyDescent="0.2">
      <c r="A49" s="16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</row>
    <row r="50" spans="1:61" ht="12.75" customHeight="1" x14ac:dyDescent="0.2">
      <c r="A50" s="16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</row>
    <row r="51" spans="1:61" ht="12.75" customHeight="1" x14ac:dyDescent="0.2">
      <c r="A51" s="16"/>
      <c r="B51" s="4"/>
      <c r="C51" s="4"/>
      <c r="D51" s="4"/>
      <c r="E51" s="4"/>
      <c r="F51" s="4"/>
      <c r="G51" s="4"/>
      <c r="M51" s="12"/>
      <c r="N51" s="14"/>
    </row>
    <row r="52" spans="1:61" ht="12.75" customHeight="1" x14ac:dyDescent="0.2">
      <c r="A52" s="16"/>
      <c r="B52" s="4"/>
      <c r="C52" s="4"/>
      <c r="D52" s="4"/>
      <c r="E52" s="4"/>
      <c r="F52" s="4"/>
      <c r="G52" s="4"/>
      <c r="M52" s="4"/>
      <c r="N52" s="14"/>
    </row>
    <row r="56" spans="1:61" ht="12.75" customHeight="1" x14ac:dyDescent="0.2"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</row>
    <row r="57" spans="1:61" ht="12.75" customHeight="1" x14ac:dyDescent="0.2"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</row>
    <row r="58" spans="1:61" ht="12.75" customHeight="1" x14ac:dyDescent="0.2"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</row>
    <row r="59" spans="1:61" ht="12.75" customHeight="1" x14ac:dyDescent="0.2"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</row>
    <row r="60" spans="1:61" ht="12.75" customHeight="1" x14ac:dyDescent="0.2"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</row>
    <row r="61" spans="1:61" ht="12.75" customHeight="1" x14ac:dyDescent="0.2"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</row>
    <row r="62" spans="1:61" ht="12.75" customHeight="1" x14ac:dyDescent="0.2"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</row>
    <row r="63" spans="1:61" ht="12.75" customHeight="1" x14ac:dyDescent="0.2"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</row>
    <row r="64" spans="1:61" ht="12.75" customHeight="1" x14ac:dyDescent="0.2"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</row>
    <row r="65" spans="13:48" ht="12.75" customHeight="1" x14ac:dyDescent="0.2"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</row>
    <row r="66" spans="13:48" ht="12.75" customHeight="1" x14ac:dyDescent="0.2"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</row>
    <row r="67" spans="13:48" ht="12.75" customHeight="1" x14ac:dyDescent="0.2"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</row>
    <row r="68" spans="13:48" ht="12.75" customHeight="1" x14ac:dyDescent="0.2"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</row>
    <row r="69" spans="13:48" ht="12.75" customHeight="1" x14ac:dyDescent="0.2"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</row>
    <row r="70" spans="13:48" ht="12.75" customHeight="1" x14ac:dyDescent="0.2"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</row>
    <row r="71" spans="13:48" ht="12.75" customHeight="1" x14ac:dyDescent="0.2"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</row>
    <row r="72" spans="13:48" ht="12.75" customHeight="1" x14ac:dyDescent="0.2"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</row>
    <row r="73" spans="13:48" ht="12.75" customHeight="1" x14ac:dyDescent="0.2"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</row>
    <row r="74" spans="13:48" ht="12.75" customHeight="1" x14ac:dyDescent="0.2"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</row>
    <row r="75" spans="13:48" ht="12.75" customHeight="1" x14ac:dyDescent="0.2"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</row>
    <row r="76" spans="13:48" ht="12.75" customHeight="1" x14ac:dyDescent="0.2"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</row>
    <row r="77" spans="13:48" ht="12.75" customHeight="1" x14ac:dyDescent="0.2"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</row>
    <row r="78" spans="13:48" ht="12.75" customHeight="1" x14ac:dyDescent="0.2"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</row>
    <row r="79" spans="13:48" ht="12.75" customHeight="1" x14ac:dyDescent="0.2"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</row>
    <row r="80" spans="13:48" ht="12.75" customHeight="1" x14ac:dyDescent="0.2"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</row>
    <row r="81" spans="1:48" ht="12.75" customHeight="1" x14ac:dyDescent="0.2"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</row>
    <row r="84" spans="1:48" ht="12.75" customHeight="1" x14ac:dyDescent="0.2">
      <c r="P84" s="42" t="s">
        <v>144</v>
      </c>
      <c r="Q84" s="73" t="e">
        <f>+#REF!+#REF!</f>
        <v>#REF!</v>
      </c>
      <c r="R84" s="42"/>
    </row>
    <row r="86" spans="1:48" ht="12.75" customHeight="1" x14ac:dyDescent="0.2">
      <c r="P86" s="74" t="s">
        <v>150</v>
      </c>
      <c r="Q86" s="2" t="e">
        <f>+#REF!+#REF!+#REF!+#REF!+#REF!+#REF!</f>
        <v>#REF!</v>
      </c>
    </row>
    <row r="87" spans="1:48" s="18" customFormat="1" ht="12.75" customHeight="1" x14ac:dyDescent="0.2">
      <c r="A87" s="11"/>
      <c r="B87" s="2"/>
      <c r="C87" s="2"/>
      <c r="D87" s="2"/>
      <c r="E87" s="2"/>
      <c r="F87" s="2"/>
      <c r="G87" s="2"/>
      <c r="M87" s="4"/>
      <c r="N87" s="4"/>
      <c r="O87" s="4"/>
      <c r="P87" s="74" t="s">
        <v>151</v>
      </c>
      <c r="Q87" s="18" t="e">
        <f>+#REF!+#REF!</f>
        <v>#REF!</v>
      </c>
    </row>
    <row r="88" spans="1:48" ht="12.75" customHeight="1" x14ac:dyDescent="0.2">
      <c r="Q88" s="2" t="e">
        <f>SUM(Q86:Q87)</f>
        <v>#REF!</v>
      </c>
    </row>
    <row r="89" spans="1:48" ht="12.75" customHeight="1" x14ac:dyDescent="0.2">
      <c r="A89" s="18"/>
      <c r="B89" s="18"/>
      <c r="C89" s="18"/>
      <c r="D89" s="18"/>
      <c r="E89" s="18"/>
      <c r="F89" s="18"/>
      <c r="G89" s="18"/>
    </row>
    <row r="90" spans="1:48" ht="12.75" customHeight="1" x14ac:dyDescent="0.2">
      <c r="A90" s="16"/>
      <c r="B90" s="72"/>
      <c r="P90" s="13"/>
    </row>
    <row r="91" spans="1:48" ht="12.75" customHeight="1" x14ac:dyDescent="0.2">
      <c r="A91" s="16"/>
    </row>
    <row r="92" spans="1:48" ht="12.75" customHeight="1" x14ac:dyDescent="0.2">
      <c r="A92" s="16"/>
    </row>
    <row r="93" spans="1:48" ht="12.75" customHeight="1" x14ac:dyDescent="0.2">
      <c r="A93" s="16"/>
    </row>
    <row r="94" spans="1:48" ht="12.75" customHeight="1" x14ac:dyDescent="0.2">
      <c r="A94" s="16"/>
    </row>
    <row r="95" spans="1:48" ht="12.75" customHeight="1" x14ac:dyDescent="0.2">
      <c r="A95" s="16"/>
    </row>
    <row r="96" spans="1:48" ht="12.75" customHeight="1" x14ac:dyDescent="0.2">
      <c r="A96" s="16"/>
    </row>
    <row r="97" spans="1:61" ht="12.75" customHeight="1" x14ac:dyDescent="0.2">
      <c r="A97" s="16"/>
    </row>
    <row r="98" spans="1:61" ht="12.75" customHeight="1" x14ac:dyDescent="0.2">
      <c r="A98" s="16"/>
    </row>
    <row r="99" spans="1:61" ht="12.75" customHeight="1" x14ac:dyDescent="0.2">
      <c r="A99" s="16"/>
    </row>
    <row r="100" spans="1:61" ht="12.75" customHeight="1" x14ac:dyDescent="0.2">
      <c r="A100" s="16"/>
    </row>
    <row r="101" spans="1:61" ht="12.75" customHeight="1" x14ac:dyDescent="0.2">
      <c r="A101" s="16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</row>
    <row r="102" spans="1:61" ht="12.75" customHeight="1" x14ac:dyDescent="0.2">
      <c r="A102" s="16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</row>
    <row r="103" spans="1:61" ht="12.75" customHeight="1" x14ac:dyDescent="0.2">
      <c r="A103" s="16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</row>
    <row r="104" spans="1:61" ht="12.75" customHeight="1" x14ac:dyDescent="0.2">
      <c r="A104" s="16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</row>
    <row r="105" spans="1:61" ht="12.75" customHeight="1" x14ac:dyDescent="0.2">
      <c r="A105" s="16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</row>
    <row r="106" spans="1:61" ht="12.75" customHeight="1" x14ac:dyDescent="0.2">
      <c r="A106" s="16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</row>
    <row r="107" spans="1:61" ht="12.75" customHeight="1" x14ac:dyDescent="0.2">
      <c r="A107" s="16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</row>
    <row r="108" spans="1:61" ht="12.75" customHeight="1" x14ac:dyDescent="0.2">
      <c r="A108" s="16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</row>
    <row r="109" spans="1:61" ht="12.75" customHeight="1" x14ac:dyDescent="0.2">
      <c r="A109" s="16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</row>
    <row r="110" spans="1:61" ht="12.75" customHeight="1" x14ac:dyDescent="0.2">
      <c r="A110" s="16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</row>
    <row r="111" spans="1:61" ht="12.75" customHeight="1" x14ac:dyDescent="0.2">
      <c r="A111" s="16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</row>
    <row r="112" spans="1:61" ht="12.75" customHeight="1" x14ac:dyDescent="0.2">
      <c r="A112" s="16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</row>
    <row r="113" spans="1:61" ht="12.75" customHeight="1" x14ac:dyDescent="0.2">
      <c r="A113" s="16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</row>
    <row r="114" spans="1:61" ht="12.75" customHeight="1" x14ac:dyDescent="0.2">
      <c r="A114" s="16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</row>
    <row r="115" spans="1:61" ht="12.75" customHeight="1" x14ac:dyDescent="0.2">
      <c r="A115" s="16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</row>
    <row r="116" spans="1:61" ht="12.75" customHeight="1" x14ac:dyDescent="0.2">
      <c r="A116" s="16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</row>
    <row r="117" spans="1:61" ht="12.75" customHeight="1" x14ac:dyDescent="0.2">
      <c r="A117" s="16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</row>
    <row r="118" spans="1:61" ht="12.75" customHeight="1" x14ac:dyDescent="0.2">
      <c r="A118" s="16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</row>
    <row r="119" spans="1:61" ht="12.75" customHeight="1" x14ac:dyDescent="0.2">
      <c r="A119" s="16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</row>
    <row r="120" spans="1:61" ht="12.75" customHeight="1" x14ac:dyDescent="0.2">
      <c r="A120" s="16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</row>
    <row r="121" spans="1:61" ht="12.75" customHeight="1" x14ac:dyDescent="0.2">
      <c r="A121" s="16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</row>
    <row r="122" spans="1:61" ht="12.75" customHeight="1" x14ac:dyDescent="0.2">
      <c r="A122" s="16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</row>
    <row r="123" spans="1:61" ht="12.75" customHeight="1" x14ac:dyDescent="0.2">
      <c r="A123" s="16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</row>
    <row r="124" spans="1:61" ht="12.75" customHeight="1" x14ac:dyDescent="0.2">
      <c r="A124" s="16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</row>
    <row r="125" spans="1:61" ht="12.75" customHeight="1" x14ac:dyDescent="0.2">
      <c r="A125" s="16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</row>
    <row r="126" spans="1:61" ht="12.75" customHeight="1" x14ac:dyDescent="0.2">
      <c r="A126" s="16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</row>
    <row r="127" spans="1:61" ht="12.75" customHeight="1" x14ac:dyDescent="0.2">
      <c r="A127" s="16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</row>
    <row r="128" spans="1:61" ht="12.75" customHeight="1" x14ac:dyDescent="0.2">
      <c r="A128" s="16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</row>
    <row r="129" spans="1:61" ht="12.75" customHeight="1" x14ac:dyDescent="0.2">
      <c r="A129" s="16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</row>
    <row r="130" spans="1:61" ht="12.75" customHeight="1" x14ac:dyDescent="0.2">
      <c r="A130" s="16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</row>
    <row r="131" spans="1:61" ht="12.75" customHeight="1" x14ac:dyDescent="0.2">
      <c r="A131" s="16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</row>
    <row r="132" spans="1:61" ht="12.75" customHeight="1" x14ac:dyDescent="0.2">
      <c r="A132" s="16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</row>
    <row r="133" spans="1:61" ht="12.75" customHeight="1" x14ac:dyDescent="0.2">
      <c r="A133" s="16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</row>
    <row r="134" spans="1:61" ht="12.75" customHeight="1" x14ac:dyDescent="0.2">
      <c r="A134" s="16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</row>
    <row r="135" spans="1:61" ht="12.75" customHeight="1" x14ac:dyDescent="0.2">
      <c r="A135" s="16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</row>
    <row r="136" spans="1:61" ht="12.75" customHeight="1" x14ac:dyDescent="0.2">
      <c r="A136" s="16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</row>
    <row r="137" spans="1:61" ht="12.75" customHeight="1" x14ac:dyDescent="0.2">
      <c r="A137" s="16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</row>
    <row r="138" spans="1:61" ht="12.75" customHeight="1" x14ac:dyDescent="0.2">
      <c r="A138" s="16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</row>
    <row r="139" spans="1:61" ht="12.75" customHeight="1" x14ac:dyDescent="0.2">
      <c r="A139" s="16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</row>
    <row r="140" spans="1:61" ht="12.75" customHeight="1" x14ac:dyDescent="0.2">
      <c r="A140" s="16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</row>
    <row r="141" spans="1:61" ht="12.75" customHeight="1" x14ac:dyDescent="0.2">
      <c r="A141" s="16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</row>
    <row r="142" spans="1:61" ht="12.75" customHeight="1" x14ac:dyDescent="0.2">
      <c r="A142" s="16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</row>
    <row r="143" spans="1:61" ht="12.75" customHeight="1" x14ac:dyDescent="0.2">
      <c r="A143" s="16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</row>
    <row r="144" spans="1:61" ht="12.75" customHeight="1" x14ac:dyDescent="0.2">
      <c r="A144" s="16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</row>
    <row r="145" spans="1:61" ht="12.75" customHeight="1" x14ac:dyDescent="0.2">
      <c r="A145" s="16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</row>
    <row r="146" spans="1:61" ht="12.75" customHeight="1" x14ac:dyDescent="0.2">
      <c r="A146" s="16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</row>
    <row r="147" spans="1:61" ht="12.75" customHeight="1" x14ac:dyDescent="0.2">
      <c r="A147" s="16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</row>
    <row r="148" spans="1:61" ht="12.75" customHeight="1" x14ac:dyDescent="0.2">
      <c r="A148" s="16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</row>
    <row r="149" spans="1:61" ht="12.75" customHeight="1" x14ac:dyDescent="0.2">
      <c r="A149" s="16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</row>
    <row r="150" spans="1:61" ht="12.75" customHeight="1" x14ac:dyDescent="0.2">
      <c r="A150" s="16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</row>
    <row r="151" spans="1:61" ht="12.75" customHeight="1" x14ac:dyDescent="0.2">
      <c r="A151" s="16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</row>
    <row r="152" spans="1:61" ht="12.75" customHeight="1" x14ac:dyDescent="0.2">
      <c r="A152" s="16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</row>
    <row r="153" spans="1:61" ht="12.75" customHeight="1" x14ac:dyDescent="0.2">
      <c r="A153" s="16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</row>
    <row r="154" spans="1:61" ht="12.75" customHeight="1" x14ac:dyDescent="0.2">
      <c r="A154" s="16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</row>
    <row r="155" spans="1:61" ht="12.75" customHeight="1" x14ac:dyDescent="0.2">
      <c r="A155" s="16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</row>
    <row r="156" spans="1:61" ht="12.75" customHeight="1" x14ac:dyDescent="0.2">
      <c r="A156" s="16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</row>
    <row r="157" spans="1:61" ht="12.75" customHeight="1" x14ac:dyDescent="0.2">
      <c r="A157" s="16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</row>
    <row r="158" spans="1:61" ht="12.75" customHeight="1" x14ac:dyDescent="0.2">
      <c r="A158" s="16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</row>
    <row r="159" spans="1:61" ht="12.75" customHeight="1" x14ac:dyDescent="0.2">
      <c r="A159" s="16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</row>
    <row r="160" spans="1:61" ht="12.75" customHeight="1" x14ac:dyDescent="0.2">
      <c r="A160" s="16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</row>
    <row r="161" spans="1:61" ht="12.75" customHeight="1" x14ac:dyDescent="0.2">
      <c r="A161" s="16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</row>
    <row r="162" spans="1:61" ht="12.75" customHeight="1" x14ac:dyDescent="0.2">
      <c r="A162" s="16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</row>
    <row r="163" spans="1:61" ht="12.75" customHeight="1" x14ac:dyDescent="0.2">
      <c r="A163" s="16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</row>
    <row r="164" spans="1:61" ht="12.75" customHeight="1" x14ac:dyDescent="0.2">
      <c r="A164" s="16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</row>
    <row r="165" spans="1:61" ht="12.75" customHeight="1" x14ac:dyDescent="0.2">
      <c r="A165" s="16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</row>
    <row r="166" spans="1:61" ht="12.75" customHeight="1" x14ac:dyDescent="0.2">
      <c r="A166" s="16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</row>
    <row r="167" spans="1:61" ht="12.75" customHeight="1" x14ac:dyDescent="0.2">
      <c r="A167" s="16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</row>
    <row r="168" spans="1:61" ht="12.75" customHeight="1" x14ac:dyDescent="0.2">
      <c r="A168" s="16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</row>
    <row r="169" spans="1:61" ht="12.75" customHeight="1" x14ac:dyDescent="0.2">
      <c r="A169" s="16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</row>
    <row r="170" spans="1:61" ht="12.75" customHeight="1" x14ac:dyDescent="0.2">
      <c r="A170" s="16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</row>
    <row r="171" spans="1:61" ht="12.75" customHeight="1" x14ac:dyDescent="0.2">
      <c r="A171" s="16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</row>
    <row r="172" spans="1:61" ht="12.75" customHeight="1" x14ac:dyDescent="0.2">
      <c r="A172" s="16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</row>
    <row r="173" spans="1:61" ht="12.75" customHeight="1" x14ac:dyDescent="0.2">
      <c r="A173" s="16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</row>
    <row r="174" spans="1:61" ht="12.75" customHeight="1" x14ac:dyDescent="0.2">
      <c r="A174" s="16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</row>
    <row r="175" spans="1:61" ht="12.75" customHeight="1" x14ac:dyDescent="0.2">
      <c r="A175" s="16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</row>
    <row r="176" spans="1:61" ht="12.75" customHeight="1" x14ac:dyDescent="0.2">
      <c r="A176" s="16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</row>
    <row r="177" spans="1:61" ht="12.75" customHeight="1" x14ac:dyDescent="0.2">
      <c r="A177" s="16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</row>
    <row r="178" spans="1:61" ht="12.75" customHeight="1" x14ac:dyDescent="0.2">
      <c r="A178" s="16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</row>
    <row r="179" spans="1:61" ht="12.75" customHeight="1" x14ac:dyDescent="0.2">
      <c r="A179" s="16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</row>
    <row r="180" spans="1:61" ht="12.75" customHeight="1" x14ac:dyDescent="0.2">
      <c r="A180" s="16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</row>
    <row r="181" spans="1:61" ht="12.75" customHeight="1" x14ac:dyDescent="0.2">
      <c r="A181" s="16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</row>
    <row r="182" spans="1:61" ht="12.75" customHeight="1" x14ac:dyDescent="0.2">
      <c r="A182" s="16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</row>
    <row r="183" spans="1:61" ht="12.75" customHeight="1" x14ac:dyDescent="0.2">
      <c r="A183" s="16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</row>
    <row r="184" spans="1:61" ht="12.75" customHeight="1" x14ac:dyDescent="0.2">
      <c r="A184" s="16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</row>
    <row r="185" spans="1:61" ht="12.75" customHeight="1" x14ac:dyDescent="0.2">
      <c r="A185" s="16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</row>
    <row r="186" spans="1:61" ht="12.75" customHeight="1" x14ac:dyDescent="0.2">
      <c r="A186" s="16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</row>
    <row r="187" spans="1:61" ht="12.75" customHeight="1" x14ac:dyDescent="0.2">
      <c r="A187" s="16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</row>
    <row r="188" spans="1:61" ht="12.75" customHeight="1" x14ac:dyDescent="0.2">
      <c r="A188" s="16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</row>
    <row r="189" spans="1:61" ht="12.75" customHeight="1" x14ac:dyDescent="0.2">
      <c r="A189" s="16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</row>
    <row r="190" spans="1:61" ht="12.75" customHeight="1" x14ac:dyDescent="0.2">
      <c r="A190" s="16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</row>
    <row r="191" spans="1:61" ht="12.75" customHeight="1" x14ac:dyDescent="0.2">
      <c r="A191" s="16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</row>
    <row r="192" spans="1:61" ht="12.75" customHeight="1" x14ac:dyDescent="0.2">
      <c r="A192" s="16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</row>
    <row r="193" spans="1:61" ht="12.75" customHeight="1" x14ac:dyDescent="0.2">
      <c r="A193" s="16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</row>
    <row r="194" spans="1:61" ht="12.75" customHeight="1" x14ac:dyDescent="0.2">
      <c r="A194" s="16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</row>
    <row r="195" spans="1:61" ht="12.75" customHeight="1" x14ac:dyDescent="0.2">
      <c r="A195" s="16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</row>
    <row r="196" spans="1:61" ht="12.75" customHeight="1" x14ac:dyDescent="0.2">
      <c r="A196" s="16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</row>
    <row r="197" spans="1:61" ht="12.75" customHeight="1" x14ac:dyDescent="0.2">
      <c r="A197" s="16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</row>
    <row r="198" spans="1:61" ht="12.75" customHeight="1" x14ac:dyDescent="0.2">
      <c r="A198" s="16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</row>
    <row r="199" spans="1:61" ht="12.75" customHeight="1" x14ac:dyDescent="0.2">
      <c r="A199" s="16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</row>
    <row r="200" spans="1:61" ht="12.75" customHeight="1" x14ac:dyDescent="0.2">
      <c r="A200" s="16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</row>
    <row r="201" spans="1:61" ht="12.75" customHeight="1" x14ac:dyDescent="0.2">
      <c r="A201" s="16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</row>
    <row r="202" spans="1:61" ht="12.75" customHeight="1" x14ac:dyDescent="0.2">
      <c r="A202" s="16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</row>
    <row r="203" spans="1:61" ht="12.75" customHeight="1" x14ac:dyDescent="0.2">
      <c r="A203" s="16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</row>
    <row r="204" spans="1:61" ht="12.75" customHeight="1" x14ac:dyDescent="0.2">
      <c r="A204" s="16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</row>
    <row r="205" spans="1:61" ht="12.75" customHeight="1" x14ac:dyDescent="0.2">
      <c r="A205" s="16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</row>
    <row r="206" spans="1:61" ht="12.75" customHeight="1" x14ac:dyDescent="0.2">
      <c r="A206" s="16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</row>
    <row r="207" spans="1:61" ht="12.75" customHeight="1" x14ac:dyDescent="0.2">
      <c r="A207" s="16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</row>
    <row r="208" spans="1:61" ht="12.75" customHeight="1" x14ac:dyDescent="0.2">
      <c r="A208" s="16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</row>
    <row r="209" spans="1:61" ht="12.75" customHeight="1" x14ac:dyDescent="0.2">
      <c r="A209" s="16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</row>
    <row r="210" spans="1:61" ht="12.75" customHeight="1" x14ac:dyDescent="0.2">
      <c r="A210" s="16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</row>
    <row r="211" spans="1:61" ht="12.75" customHeight="1" x14ac:dyDescent="0.2">
      <c r="A211" s="16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</row>
    <row r="212" spans="1:61" ht="12.75" customHeight="1" x14ac:dyDescent="0.2">
      <c r="A212" s="16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</row>
    <row r="213" spans="1:61" ht="12.75" customHeight="1" x14ac:dyDescent="0.2">
      <c r="A213" s="16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</row>
    <row r="214" spans="1:61" ht="12.75" customHeight="1" x14ac:dyDescent="0.2">
      <c r="A214" s="16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</row>
    <row r="215" spans="1:61" ht="12.75" customHeight="1" x14ac:dyDescent="0.2">
      <c r="A215" s="16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</row>
    <row r="216" spans="1:61" ht="12.75" customHeight="1" x14ac:dyDescent="0.2">
      <c r="A216" s="16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</row>
    <row r="217" spans="1:61" ht="12.75" customHeight="1" x14ac:dyDescent="0.2">
      <c r="A217" s="16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</row>
    <row r="218" spans="1:61" ht="12.75" customHeight="1" x14ac:dyDescent="0.2">
      <c r="A218" s="16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</row>
    <row r="219" spans="1:61" ht="12.75" customHeight="1" x14ac:dyDescent="0.2">
      <c r="A219" s="16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</row>
    <row r="220" spans="1:61" ht="12.75" customHeight="1" x14ac:dyDescent="0.2">
      <c r="A220" s="16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</row>
    <row r="221" spans="1:61" ht="12.75" customHeight="1" x14ac:dyDescent="0.2">
      <c r="A221" s="16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</row>
    <row r="222" spans="1:61" ht="12.75" customHeight="1" x14ac:dyDescent="0.2">
      <c r="A222" s="16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</row>
    <row r="223" spans="1:61" ht="12.75" customHeight="1" x14ac:dyDescent="0.2">
      <c r="A223" s="16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</row>
    <row r="224" spans="1:61" ht="12.75" customHeight="1" x14ac:dyDescent="0.2">
      <c r="A224" s="16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</row>
    <row r="225" spans="1:61" ht="12.75" customHeight="1" x14ac:dyDescent="0.2">
      <c r="A225" s="16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</row>
    <row r="226" spans="1:61" ht="12.75" customHeight="1" x14ac:dyDescent="0.2">
      <c r="A226" s="16"/>
      <c r="B226" s="4"/>
      <c r="C226" s="4"/>
      <c r="D226" s="4"/>
      <c r="E226" s="4"/>
      <c r="F226" s="4"/>
      <c r="G226" s="4"/>
    </row>
    <row r="227" spans="1:61" ht="12.75" customHeight="1" x14ac:dyDescent="0.2">
      <c r="A227" s="16"/>
      <c r="B227" s="4"/>
      <c r="C227" s="4"/>
      <c r="D227" s="4"/>
      <c r="E227" s="4"/>
      <c r="F227" s="4"/>
      <c r="G227" s="4"/>
    </row>
  </sheetData>
  <printOptions horizontalCentered="1"/>
  <pageMargins left="0.25" right="0.25" top="0.75" bottom="0.75" header="0.3" footer="0.3"/>
  <pageSetup paperSize="9" scale="96" fitToHeight="0" orientation="landscape" r:id="rId1"/>
  <rowBreaks count="1" manualBreakCount="1">
    <brk id="49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5</vt:i4>
      </vt:variant>
    </vt:vector>
  </HeadingPairs>
  <TitlesOfParts>
    <vt:vector size="9" baseType="lpstr">
      <vt:lpstr>C 10 INV</vt:lpstr>
      <vt:lpstr>C 17 INV</vt:lpstr>
      <vt:lpstr>C 18 INV</vt:lpstr>
      <vt:lpstr>C 19 INV</vt:lpstr>
      <vt:lpstr>'C 10 INV'!Area_stampa</vt:lpstr>
      <vt:lpstr>'C 17 INV'!Area_stampa</vt:lpstr>
      <vt:lpstr>'C 18 INV'!Area_stampa</vt:lpstr>
      <vt:lpstr>'C 19 INV'!Area_stampa</vt:lpstr>
      <vt:lpstr>'C 10 INV'!Titoli_stampa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Cornati Gianarturo</dc:creator>
  <cp:lastModifiedBy>Marco Benaglio</cp:lastModifiedBy>
  <cp:lastPrinted>2022-08-01T13:08:32Z</cp:lastPrinted>
  <dcterms:created xsi:type="dcterms:W3CDTF">2021-03-09T15:35:32Z</dcterms:created>
  <dcterms:modified xsi:type="dcterms:W3CDTF">2023-12-01T13:26:30Z</dcterms:modified>
</cp:coreProperties>
</file>